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<sst xmlns="http://schemas.openxmlformats.org/spreadsheetml/2006/main" count="1879" uniqueCount="385">
  <si>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</si>
  <si>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</si>
  <si>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</si>
  <si>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</si>
  <si>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</si>
  <si>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</si>
  <si>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</si>
  <si>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</si>
  <si>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</si>
  <si>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</si>
  <si>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</si>
  <si>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</si>
  <si>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</si>
  <si>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</si>
  <si>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</si>
  <si>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</si>
  <si>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</si>
  <si>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</si>
  <si>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</si>
  <si>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</si>
  <si>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</si>
  <si>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</si>
  <si>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</si>
  <si>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</si>
  <si>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</si>
  <si>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</si>
  <si>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</si>
  <si>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</si>
  <si>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</si>
  <si>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</si>
  <si>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</si>
  <si>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</si>
  <si>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</si>
  <si>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</si>
  <si>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</si>
  <si>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</si>
  <si>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</si>
  <si>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</si>
  <si>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</si>
  <si>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</si>
  <si>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</si>
  <si>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</si>
  <si>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</si>
  <si>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</si>
  <si>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</si>
  <si>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</si>
  <si>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</si>
  <si>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</si>
  <si>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</si>
  <si>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</si>
  <si>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</si>
  <si>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</si>
  <si>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</si>
  <si>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</si>
  <si>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</si>
  <si>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</si>
  <si>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</si>
  <si>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</si>
  <si>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</si>
  <si>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</si>
  <si>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</si>
  <si>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</si>
  <si>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</si>
  <si>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</si>
  <si>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</si>
  <si>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</si>
  <si>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</si>
  <si>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</si>
  <si>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</si>
  <si>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</si>
  <si>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</si>
  <si>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</si>
  <si>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</si>
  <si>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</si>
  <si>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</si>
  <si>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</si>
  <si>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</si>
  <si>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</si>
  <si>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</si>
  <si>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</si>
  <si>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</si>
  <si>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</si>
  <si>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</si>
  <si>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</si>
  <si>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</si>
  <si>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</si>
  <si>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</si>
  <si>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</si>
  <si>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</si>
  <si>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</si>
  <si>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</si>
  <si>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</si>
  <si>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</si>
  <si>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</si>
  <si>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</si>
  <si>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</si>
  <si>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</si>
  <si>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</si>
  <si>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</si>
  <si>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</si>
  <si>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</si>
  <si>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</si>
  <si>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</si>
  <si>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</si>
  <si>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</si>
  <si>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</si>
  <si>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</si>
  <si>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</si>
  <si>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</si>
  <si>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</si>
  <si>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</si>
  <si>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</si>
  <si>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</si>
  <si>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</si>
  <si>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</si>
  <si>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</si>
  <si>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</si>
  <si>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</si>
  <si>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</si>
  <si>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</si>
  <si>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</si>
  <si>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</si>
  <si>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</si>
  <si>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</si>
  <si>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</si>
  <si>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</si>
  <si>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</si>
  <si>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</si>
  <si>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</si>
  <si>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</si>
  <si>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</si>
  <si>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</si>
  <si>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</si>
  <si>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</si>
  <si>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</si>
  <si>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</si>
  <si>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</si>
  <si>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</si>
  <si>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</si>
  <si>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</si>
  <si>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</si>
  <si>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</si>
  <si>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</si>
  <si>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</si>
  <si>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</si>
  <si>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</si>
  <si>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</si>
  <si>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</si>
  <si>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</si>
  <si>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</si>
  <si>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</si>
  <si>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</si>
  <si>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</si>
  <si>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</si>
  <si>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</si>
  <si>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</si>
  <si>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</si>
  <si>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</si>
  <si>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</si>
  <si>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</si>
  <si>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</si>
  <si>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</si>
  <si>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</si>
  <si>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</si>
  <si>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</si>
  <si>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</si>
  <si>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</si>
  <si>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</si>
  <si>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</si>
  <si>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</si>
  <si>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</si>
  <si>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</si>
  <si>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</si>
  <si>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</si>
  <si>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</si>
  <si>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</si>
  <si>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</si>
  <si>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</si>
  <si>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</si>
  <si>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</si>
  <si>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</si>
  <si>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</si>
  <si>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</si>
  <si>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</si>
  <si>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</si>
  <si>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</si>
  <si>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</si>
  <si>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</si>
  <si>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</si>
  <si>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</si>
  <si>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</si>
  <si>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</si>
  <si>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</si>
  <si>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</si>
  <si>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</si>
  <si>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</si>
  <si>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</si>
  <si>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</si>
  <si>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</si>
  <si>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</si>
  <si>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</si>
  <si>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</si>
  <si>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</si>
  <si>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</si>
  <si>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</si>
  <si>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</si>
  <si>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</si>
  <si>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</si>
  <si>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</si>
  <si>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</si>
  <si>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</si>
  <si>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</si>
  <si>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</si>
  <si>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</si>
  <si>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</si>
  <si>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</si>
  <si>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</si>
  <si>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</si>
  <si>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</si>
  <si>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</si>
  <si>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</si>
  <si>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</si>
  <si>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</si>
  <si>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</si>
  <si>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</si>
  <si>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</si>
  <si>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</si>
  <si>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</si>
  <si>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</si>
  <si>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</si>
  <si>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</si>
  <si>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</si>
  <si>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</si>
  <si>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</si>
  <si>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</si>
  <si>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</si>
  <si>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</si>
  <si>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</si>
  <si>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</si>
  <si>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</si>
  <si>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</si>
  <si>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</si>
  <si>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</si>
  <si>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</si>
  <si>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</si>
  <si>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</si>
  <si>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</si>
  <si>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</si>
  <si>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</si>
  <si>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</si>
  <si>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</si>
  <si>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</si>
  <si>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</si>
  <si>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</si>
  <si>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</si>
  <si>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</si>
  <si>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</si>
  <si>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</si>
  <si>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</si>
  <si>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</si>
  <si>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</si>
  <si>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</si>
  <si>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</si>
  <si>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</si>
  <si>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</si>
  <si>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</si>
  <si>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</si>
  <si>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</si>
  <si>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</si>
  <si>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</si>
  <si>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</si>
  <si>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</si>
  <si>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</si>
  <si>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</si>
  <si>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</si>
  <si>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</si>
  <si>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</si>
  <si>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</si>
  <si>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</si>
  <si>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</si>
  <si>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</si>
  <si>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</si>
  <si>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</si>
  <si>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</si>
  <si>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</si>
  <si>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</si>
  <si>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</si>
  <si>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</si>
  <si>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</si>
  <si>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</si>
  <si>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</si>
  <si>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</si>
  <si>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</si>
  <si>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</si>
  <si>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</si>
  <si>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</si>
  <si>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</si>
  <si>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</si>
  <si>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</si>
  <si>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</si>
  <si>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</si>
  <si>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</si>
  <si>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</si>
  <si>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</si>
  <si>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</si>
  <si>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</si>
  <si>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</si>
  <si>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</si>
  <si>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</si>
  <si>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</si>
  <si>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</si>
  <si>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</si>
  <si>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</si>
  <si>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</si>
  <si>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</si>
  <si>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</si>
  <si>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</si>
  <si>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</si>
  <si>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</si>
  <si>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</si>
  <si>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</si>
  <si>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</si>
  <si>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</si>
  <si>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</si>
  <si>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</si>
  <si>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</si>
  <si>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</si>
  <si>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</si>
  <si>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</si>
  <si>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</si>
  <si>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</si>
  <si>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</si>
  <si>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</si>
  <si>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</si>
  <si>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</si>
  <si>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</si>
  <si>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</si>
  <si>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</si>
  <si>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</si>
  <si>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</si>
  <si>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</si>
  <si>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Приложение 6 к решению Думы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</si>
  <si>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</si>
  <si>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</si>
  <si>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</si>
  <si>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</si>
  <si>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</si>
  <si>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</si>
  <si>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</si>
  <si>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</si>
  <si>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</si>
  <si>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</si>
  <si>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</si>
  <si>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</si>
  <si>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</si>
  <si>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</si>
  <si>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</si>
  <si>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</si>
  <si>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</si>
  <si>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</si>
  <si>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</si>
  <si>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</si>
  <si>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</si>
  <si>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</si>
  <si>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</si>
  <si>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</si>
  <si>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</si>
  <si>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</si>
  <si>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</si>
  <si>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</si>
  <si>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</si>
  <si>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</si>
  <si>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</si>
  <si>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</si>
  <si>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</si>
  <si>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</si>
  <si>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</si>
  <si>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</si>
  <si>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</si>
  <si>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</si>
  <si>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</si>
  <si>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</si>
  <si>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</si>
  <si>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</si>
  <si>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№ 661 от 28.05.2015г.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</si>
</sst>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169" fontId="2" fillId="2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8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384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343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G16+G174+G180+G187+G228+G257+G277+G304+G325+G335+G348+G354</f>
        <v>145865.892</v>
      </c>
      <c r="H15" s="28" t="e">
        <f aca="true" t="shared" si="0" ref="H15:X15">H16+H171+H175+H181+H221+H259+H279+H306+H320+H333+H344+H349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72131.782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3259.154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35.212707960409354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3259.154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3259.154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1895.3899999999999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151.7110568273548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61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61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7.1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4.7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345</v>
      </c>
      <c r="B42" s="21">
        <v>951</v>
      </c>
      <c r="C42" s="6" t="s">
        <v>18</v>
      </c>
      <c r="D42" s="6" t="s">
        <v>153</v>
      </c>
      <c r="E42" s="6" t="s">
        <v>344</v>
      </c>
      <c r="F42" s="6"/>
      <c r="G42" s="160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344</v>
      </c>
      <c r="F43" s="95"/>
      <c r="G43" s="161">
        <v>192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1.324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346</v>
      </c>
      <c r="F45" s="6"/>
      <c r="G45" s="160">
        <v>1.324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6159.42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2.2891765783141915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6159.42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6159.42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90.9248378905806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6159.42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90.9248378905806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6035.58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92.79046338545757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6035.48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92.79200080192463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98.82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25.020000000000003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5.9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19.12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4629.63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4629.63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61.23175588545953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4629.63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61.23175588545953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4629.63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61.23175588545953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4629.63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61.23175588545953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4628.03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1.6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1000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1000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1000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367</v>
      </c>
      <c r="B79" s="21">
        <v>951</v>
      </c>
      <c r="C79" s="6" t="s">
        <v>320</v>
      </c>
      <c r="D79" s="6" t="s">
        <v>321</v>
      </c>
      <c r="E79" s="6" t="s">
        <v>369</v>
      </c>
      <c r="F79" s="6"/>
      <c r="G79" s="7">
        <f>G80</f>
        <v>1000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368</v>
      </c>
      <c r="B80" s="94">
        <v>951</v>
      </c>
      <c r="C80" s="95" t="s">
        <v>320</v>
      </c>
      <c r="D80" s="95" t="s">
        <v>321</v>
      </c>
      <c r="E80" s="95" t="s">
        <v>370</v>
      </c>
      <c r="F80" s="95"/>
      <c r="G80" s="100">
        <v>1000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H86+H93+H104+H110+H121+H144+H151+H165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G87+G155</f>
        <v>55167.39800000001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54801.238000000005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1.7335374795729979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G89+G98+G105+G120+G110+G135+G142+G149+G112+G95+G117+G130</f>
        <v>54801.238000000005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1.7335374795729979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6">
        <f>G90+G93</f>
        <v>1605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7">
        <f>G91+G92</f>
        <v>1232.8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00">
        <v>1222.3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00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7">
        <f>G94</f>
        <v>372.2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2562.8882590005373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00">
        <v>372.2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2562.8882590005373</v>
      </c>
    </row>
    <row r="95" spans="1:25" ht="63.75" outlineLevel="4" thickBot="1">
      <c r="A95" s="96" t="s">
        <v>371</v>
      </c>
      <c r="B95" s="92">
        <v>951</v>
      </c>
      <c r="C95" s="93" t="s">
        <v>70</v>
      </c>
      <c r="D95" s="93" t="s">
        <v>372</v>
      </c>
      <c r="E95" s="93" t="s">
        <v>5</v>
      </c>
      <c r="F95" s="93"/>
      <c r="G95" s="16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372</v>
      </c>
      <c r="E96" s="6" t="s">
        <v>101</v>
      </c>
      <c r="F96" s="6"/>
      <c r="G96" s="7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373</v>
      </c>
      <c r="E97" s="95" t="s">
        <v>103</v>
      </c>
      <c r="F97" s="95"/>
      <c r="G97" s="100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16018.055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59.55198742918538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15864.025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15862.025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154.03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154.03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180.4180484321236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6">
        <f>G111</f>
        <v>285.977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346</v>
      </c>
      <c r="F111" s="6"/>
      <c r="G111" s="7">
        <v>285.977</v>
      </c>
      <c r="H111" s="34">
        <f aca="true" t="shared" si="21" ref="H111:W111">H120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X120</f>
        <v>1067.9833</v>
      </c>
      <c r="Y111" s="59">
        <f>X111/G111*100</f>
        <v>373.45076701972545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4286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4282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4282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4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4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53.25" customHeight="1" outlineLevel="4" thickBot="1">
      <c r="A117" s="96" t="s">
        <v>376</v>
      </c>
      <c r="B117" s="92">
        <v>951</v>
      </c>
      <c r="C117" s="93" t="s">
        <v>70</v>
      </c>
      <c r="D117" s="93" t="s">
        <v>377</v>
      </c>
      <c r="E117" s="93" t="s">
        <v>5</v>
      </c>
      <c r="F117" s="93"/>
      <c r="G117" s="147">
        <f>G118</f>
        <v>6475.122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377</v>
      </c>
      <c r="E118" s="6" t="s">
        <v>101</v>
      </c>
      <c r="F118" s="6"/>
      <c r="G118" s="151">
        <f>G119</f>
        <v>6475.122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377</v>
      </c>
      <c r="E119" s="95" t="s">
        <v>103</v>
      </c>
      <c r="F119" s="95"/>
      <c r="G119" s="146">
        <v>6475.122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32.25" outlineLevel="5" thickBot="1">
      <c r="A120" s="96" t="s">
        <v>160</v>
      </c>
      <c r="B120" s="92">
        <v>951</v>
      </c>
      <c r="C120" s="93" t="s">
        <v>70</v>
      </c>
      <c r="D120" s="93" t="s">
        <v>161</v>
      </c>
      <c r="E120" s="93" t="s">
        <v>5</v>
      </c>
      <c r="F120" s="93"/>
      <c r="G120" s="16">
        <f>G121+G124+G127</f>
        <v>23517.01</v>
      </c>
      <c r="H120" s="26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44"/>
      <c r="X120" s="65">
        <v>1067.9833</v>
      </c>
      <c r="Y120" s="59">
        <f>X120/G120*100</f>
        <v>4.541322642631866</v>
      </c>
    </row>
    <row r="121" spans="1:25" ht="18.75" customHeight="1" outlineLevel="6" thickBot="1">
      <c r="A121" s="5" t="s">
        <v>120</v>
      </c>
      <c r="B121" s="21">
        <v>951</v>
      </c>
      <c r="C121" s="6" t="s">
        <v>70</v>
      </c>
      <c r="D121" s="6" t="s">
        <v>161</v>
      </c>
      <c r="E121" s="6" t="s">
        <v>119</v>
      </c>
      <c r="F121" s="6"/>
      <c r="G121" s="7">
        <f>G122+G123</f>
        <v>14211.79</v>
      </c>
      <c r="H121" s="32">
        <f aca="true" t="shared" si="22" ref="H121:X122">H122</f>
        <v>0</v>
      </c>
      <c r="I121" s="32">
        <f t="shared" si="22"/>
        <v>0</v>
      </c>
      <c r="J121" s="32">
        <f t="shared" si="22"/>
        <v>0</v>
      </c>
      <c r="K121" s="32">
        <f t="shared" si="22"/>
        <v>0</v>
      </c>
      <c r="L121" s="32">
        <f t="shared" si="22"/>
        <v>0</v>
      </c>
      <c r="M121" s="32">
        <f t="shared" si="22"/>
        <v>0</v>
      </c>
      <c r="N121" s="32">
        <f t="shared" si="22"/>
        <v>0</v>
      </c>
      <c r="O121" s="32">
        <f t="shared" si="22"/>
        <v>0</v>
      </c>
      <c r="P121" s="32">
        <f t="shared" si="22"/>
        <v>0</v>
      </c>
      <c r="Q121" s="32">
        <f t="shared" si="22"/>
        <v>0</v>
      </c>
      <c r="R121" s="32">
        <f t="shared" si="22"/>
        <v>0</v>
      </c>
      <c r="S121" s="32">
        <f t="shared" si="22"/>
        <v>0</v>
      </c>
      <c r="T121" s="32">
        <f t="shared" si="22"/>
        <v>0</v>
      </c>
      <c r="U121" s="32">
        <f t="shared" si="22"/>
        <v>0</v>
      </c>
      <c r="V121" s="32">
        <f t="shared" si="22"/>
        <v>0</v>
      </c>
      <c r="W121" s="32">
        <f t="shared" si="22"/>
        <v>0</v>
      </c>
      <c r="X121" s="67">
        <f>X122</f>
        <v>16240.50148</v>
      </c>
      <c r="Y121" s="59">
        <f>X121/G121*100</f>
        <v>114.2748484181092</v>
      </c>
    </row>
    <row r="122" spans="1:25" ht="16.5" outlineLevel="6" thickBot="1">
      <c r="A122" s="90" t="s">
        <v>99</v>
      </c>
      <c r="B122" s="94">
        <v>951</v>
      </c>
      <c r="C122" s="95" t="s">
        <v>70</v>
      </c>
      <c r="D122" s="95" t="s">
        <v>161</v>
      </c>
      <c r="E122" s="95" t="s">
        <v>121</v>
      </c>
      <c r="F122" s="95"/>
      <c r="G122" s="100">
        <v>14201.79</v>
      </c>
      <c r="H122" s="35">
        <f t="shared" si="22"/>
        <v>0</v>
      </c>
      <c r="I122" s="35">
        <f t="shared" si="22"/>
        <v>0</v>
      </c>
      <c r="J122" s="35">
        <f t="shared" si="22"/>
        <v>0</v>
      </c>
      <c r="K122" s="35">
        <f t="shared" si="22"/>
        <v>0</v>
      </c>
      <c r="L122" s="35">
        <f t="shared" si="22"/>
        <v>0</v>
      </c>
      <c r="M122" s="35">
        <f t="shared" si="22"/>
        <v>0</v>
      </c>
      <c r="N122" s="35">
        <f t="shared" si="22"/>
        <v>0</v>
      </c>
      <c r="O122" s="35">
        <f t="shared" si="22"/>
        <v>0</v>
      </c>
      <c r="P122" s="35">
        <f t="shared" si="22"/>
        <v>0</v>
      </c>
      <c r="Q122" s="35">
        <f t="shared" si="22"/>
        <v>0</v>
      </c>
      <c r="R122" s="35">
        <f t="shared" si="22"/>
        <v>0</v>
      </c>
      <c r="S122" s="35">
        <f t="shared" si="22"/>
        <v>0</v>
      </c>
      <c r="T122" s="35">
        <f t="shared" si="22"/>
        <v>0</v>
      </c>
      <c r="U122" s="35">
        <f t="shared" si="22"/>
        <v>0</v>
      </c>
      <c r="V122" s="35">
        <f t="shared" si="22"/>
        <v>0</v>
      </c>
      <c r="W122" s="35">
        <f t="shared" si="22"/>
        <v>0</v>
      </c>
      <c r="X122" s="71">
        <f t="shared" si="22"/>
        <v>16240.50148</v>
      </c>
      <c r="Y122" s="59">
        <f>X122/G122*100</f>
        <v>114.35531352033792</v>
      </c>
    </row>
    <row r="123" spans="1:25" ht="32.25" outlineLevel="6" thickBot="1">
      <c r="A123" s="90" t="s">
        <v>100</v>
      </c>
      <c r="B123" s="94">
        <v>951</v>
      </c>
      <c r="C123" s="95" t="s">
        <v>70</v>
      </c>
      <c r="D123" s="95" t="s">
        <v>161</v>
      </c>
      <c r="E123" s="95" t="s">
        <v>122</v>
      </c>
      <c r="F123" s="95"/>
      <c r="G123" s="100">
        <v>10</v>
      </c>
      <c r="H123" s="2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45"/>
      <c r="X123" s="65">
        <v>16240.50148</v>
      </c>
      <c r="Y123" s="59">
        <f>X123/G123*100</f>
        <v>162405.0148</v>
      </c>
    </row>
    <row r="124" spans="1:25" ht="32.25" outlineLevel="6" thickBot="1">
      <c r="A124" s="5" t="s">
        <v>107</v>
      </c>
      <c r="B124" s="21">
        <v>951</v>
      </c>
      <c r="C124" s="6" t="s">
        <v>70</v>
      </c>
      <c r="D124" s="6" t="s">
        <v>161</v>
      </c>
      <c r="E124" s="6" t="s">
        <v>101</v>
      </c>
      <c r="F124" s="6"/>
      <c r="G124" s="7">
        <f>G125+G126</f>
        <v>9092.42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90" t="s">
        <v>108</v>
      </c>
      <c r="B125" s="94">
        <v>951</v>
      </c>
      <c r="C125" s="95" t="s">
        <v>70</v>
      </c>
      <c r="D125" s="95" t="s">
        <v>161</v>
      </c>
      <c r="E125" s="95" t="s">
        <v>102</v>
      </c>
      <c r="F125" s="95"/>
      <c r="G125" s="100">
        <v>0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109</v>
      </c>
      <c r="B126" s="94">
        <v>951</v>
      </c>
      <c r="C126" s="95" t="s">
        <v>70</v>
      </c>
      <c r="D126" s="95" t="s">
        <v>161</v>
      </c>
      <c r="E126" s="95" t="s">
        <v>103</v>
      </c>
      <c r="F126" s="95"/>
      <c r="G126" s="100">
        <v>9092.42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16.5" outlineLevel="6" thickBot="1">
      <c r="A127" s="5" t="s">
        <v>110</v>
      </c>
      <c r="B127" s="21">
        <v>951</v>
      </c>
      <c r="C127" s="6" t="s">
        <v>70</v>
      </c>
      <c r="D127" s="6" t="s">
        <v>161</v>
      </c>
      <c r="E127" s="6" t="s">
        <v>104</v>
      </c>
      <c r="F127" s="6"/>
      <c r="G127" s="7">
        <f>G128+G129</f>
        <v>212.8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111</v>
      </c>
      <c r="B128" s="94">
        <v>951</v>
      </c>
      <c r="C128" s="95" t="s">
        <v>70</v>
      </c>
      <c r="D128" s="95" t="s">
        <v>161</v>
      </c>
      <c r="E128" s="95" t="s">
        <v>105</v>
      </c>
      <c r="F128" s="95"/>
      <c r="G128" s="100">
        <v>169.6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6.5" outlineLevel="6" thickBot="1">
      <c r="A129" s="90" t="s">
        <v>112</v>
      </c>
      <c r="B129" s="94">
        <v>951</v>
      </c>
      <c r="C129" s="95" t="s">
        <v>70</v>
      </c>
      <c r="D129" s="95" t="s">
        <v>161</v>
      </c>
      <c r="E129" s="95" t="s">
        <v>106</v>
      </c>
      <c r="F129" s="95"/>
      <c r="G129" s="100">
        <v>43.2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96" t="s">
        <v>374</v>
      </c>
      <c r="B130" s="92">
        <v>951</v>
      </c>
      <c r="C130" s="93" t="s">
        <v>70</v>
      </c>
      <c r="D130" s="93" t="s">
        <v>375</v>
      </c>
      <c r="E130" s="93" t="s">
        <v>5</v>
      </c>
      <c r="F130" s="93"/>
      <c r="G130" s="147">
        <f>G131+G133</f>
        <v>178.114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16.5" outlineLevel="6" thickBot="1">
      <c r="A131" s="5" t="s">
        <v>120</v>
      </c>
      <c r="B131" s="21">
        <v>951</v>
      </c>
      <c r="C131" s="6" t="s">
        <v>70</v>
      </c>
      <c r="D131" s="6" t="s">
        <v>375</v>
      </c>
      <c r="E131" s="6" t="s">
        <v>119</v>
      </c>
      <c r="F131" s="6"/>
      <c r="G131" s="151">
        <f>G132</f>
        <v>172.114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99</v>
      </c>
      <c r="B132" s="94">
        <v>951</v>
      </c>
      <c r="C132" s="95" t="s">
        <v>70</v>
      </c>
      <c r="D132" s="95" t="s">
        <v>375</v>
      </c>
      <c r="E132" s="95" t="s">
        <v>121</v>
      </c>
      <c r="F132" s="95"/>
      <c r="G132" s="146">
        <v>172.114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0" customHeight="1" outlineLevel="6" thickBot="1">
      <c r="A133" s="5" t="s">
        <v>107</v>
      </c>
      <c r="B133" s="21">
        <v>951</v>
      </c>
      <c r="C133" s="6" t="s">
        <v>70</v>
      </c>
      <c r="D133" s="6" t="s">
        <v>375</v>
      </c>
      <c r="E133" s="6" t="s">
        <v>101</v>
      </c>
      <c r="F133" s="95"/>
      <c r="G133" s="151">
        <f>G134</f>
        <v>6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28.5" customHeight="1" outlineLevel="6" thickBot="1">
      <c r="A134" s="90" t="s">
        <v>109</v>
      </c>
      <c r="B134" s="94">
        <v>951</v>
      </c>
      <c r="C134" s="95" t="s">
        <v>70</v>
      </c>
      <c r="D134" s="95" t="s">
        <v>375</v>
      </c>
      <c r="E134" s="95" t="s">
        <v>103</v>
      </c>
      <c r="F134" s="95"/>
      <c r="G134" s="146">
        <v>6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116" t="s">
        <v>162</v>
      </c>
      <c r="B135" s="92">
        <v>951</v>
      </c>
      <c r="C135" s="93" t="s">
        <v>70</v>
      </c>
      <c r="D135" s="93" t="s">
        <v>163</v>
      </c>
      <c r="E135" s="93" t="s">
        <v>5</v>
      </c>
      <c r="F135" s="93"/>
      <c r="G135" s="16">
        <f>G136+G139</f>
        <v>1003.4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5" t="s">
        <v>98</v>
      </c>
      <c r="B136" s="21">
        <v>951</v>
      </c>
      <c r="C136" s="6" t="s">
        <v>70</v>
      </c>
      <c r="D136" s="6" t="s">
        <v>163</v>
      </c>
      <c r="E136" s="6" t="s">
        <v>95</v>
      </c>
      <c r="F136" s="6"/>
      <c r="G136" s="7">
        <f>G137+G138</f>
        <v>848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16.5" outlineLevel="6" thickBot="1">
      <c r="A137" s="90" t="s">
        <v>99</v>
      </c>
      <c r="B137" s="94">
        <v>951</v>
      </c>
      <c r="C137" s="95" t="s">
        <v>70</v>
      </c>
      <c r="D137" s="95" t="s">
        <v>163</v>
      </c>
      <c r="E137" s="95" t="s">
        <v>96</v>
      </c>
      <c r="F137" s="95"/>
      <c r="G137" s="100">
        <v>846.8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100</v>
      </c>
      <c r="B138" s="94">
        <v>951</v>
      </c>
      <c r="C138" s="95" t="s">
        <v>70</v>
      </c>
      <c r="D138" s="95" t="s">
        <v>163</v>
      </c>
      <c r="E138" s="95" t="s">
        <v>97</v>
      </c>
      <c r="F138" s="95"/>
      <c r="G138" s="100">
        <v>1.2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5" t="s">
        <v>107</v>
      </c>
      <c r="B139" s="21">
        <v>951</v>
      </c>
      <c r="C139" s="6" t="s">
        <v>70</v>
      </c>
      <c r="D139" s="6" t="s">
        <v>163</v>
      </c>
      <c r="E139" s="6" t="s">
        <v>101</v>
      </c>
      <c r="F139" s="6"/>
      <c r="G139" s="7">
        <f>G140+G141</f>
        <v>155.4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108</v>
      </c>
      <c r="B140" s="94">
        <v>951</v>
      </c>
      <c r="C140" s="95" t="s">
        <v>70</v>
      </c>
      <c r="D140" s="95" t="s">
        <v>163</v>
      </c>
      <c r="E140" s="95" t="s">
        <v>102</v>
      </c>
      <c r="F140" s="95"/>
      <c r="G140" s="100">
        <v>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163</v>
      </c>
      <c r="E141" s="95" t="s">
        <v>103</v>
      </c>
      <c r="F141" s="95"/>
      <c r="G141" s="100">
        <v>155.4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4.5" customHeight="1" outlineLevel="6" thickBot="1">
      <c r="A142" s="116" t="s">
        <v>164</v>
      </c>
      <c r="B142" s="92">
        <v>951</v>
      </c>
      <c r="C142" s="93" t="s">
        <v>70</v>
      </c>
      <c r="D142" s="93" t="s">
        <v>165</v>
      </c>
      <c r="E142" s="93" t="s">
        <v>5</v>
      </c>
      <c r="F142" s="93"/>
      <c r="G142" s="16">
        <f>G143+G146</f>
        <v>538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98</v>
      </c>
      <c r="B143" s="21">
        <v>951</v>
      </c>
      <c r="C143" s="6" t="s">
        <v>70</v>
      </c>
      <c r="D143" s="6" t="s">
        <v>165</v>
      </c>
      <c r="E143" s="6" t="s">
        <v>95</v>
      </c>
      <c r="F143" s="6"/>
      <c r="G143" s="7">
        <f>G144+G145</f>
        <v>456.9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16.5" outlineLevel="6" thickBot="1">
      <c r="A144" s="90" t="s">
        <v>99</v>
      </c>
      <c r="B144" s="94">
        <v>951</v>
      </c>
      <c r="C144" s="95" t="s">
        <v>70</v>
      </c>
      <c r="D144" s="95" t="s">
        <v>165</v>
      </c>
      <c r="E144" s="95" t="s">
        <v>96</v>
      </c>
      <c r="F144" s="95"/>
      <c r="G144" s="100">
        <v>456.5</v>
      </c>
      <c r="H144" s="32">
        <f aca="true" t="shared" si="23" ref="H144:W144">H145</f>
        <v>0</v>
      </c>
      <c r="I144" s="32">
        <f t="shared" si="23"/>
        <v>0</v>
      </c>
      <c r="J144" s="32">
        <f t="shared" si="23"/>
        <v>0</v>
      </c>
      <c r="K144" s="32">
        <f t="shared" si="23"/>
        <v>0</v>
      </c>
      <c r="L144" s="32">
        <f t="shared" si="23"/>
        <v>0</v>
      </c>
      <c r="M144" s="32">
        <f t="shared" si="23"/>
        <v>0</v>
      </c>
      <c r="N144" s="32">
        <f t="shared" si="23"/>
        <v>0</v>
      </c>
      <c r="O144" s="32">
        <f t="shared" si="23"/>
        <v>0</v>
      </c>
      <c r="P144" s="32">
        <f t="shared" si="23"/>
        <v>0</v>
      </c>
      <c r="Q144" s="32">
        <f t="shared" si="23"/>
        <v>0</v>
      </c>
      <c r="R144" s="32">
        <f t="shared" si="23"/>
        <v>0</v>
      </c>
      <c r="S144" s="32">
        <f t="shared" si="23"/>
        <v>0</v>
      </c>
      <c r="T144" s="32">
        <f t="shared" si="23"/>
        <v>0</v>
      </c>
      <c r="U144" s="32">
        <f t="shared" si="23"/>
        <v>0</v>
      </c>
      <c r="V144" s="32">
        <f t="shared" si="23"/>
        <v>0</v>
      </c>
      <c r="W144" s="32">
        <f t="shared" si="23"/>
        <v>0</v>
      </c>
      <c r="X144" s="67">
        <f>X145</f>
        <v>332.248</v>
      </c>
      <c r="Y144" s="59">
        <f>X144/G144*100</f>
        <v>72.78159912376779</v>
      </c>
    </row>
    <row r="145" spans="1:25" ht="32.25" outlineLevel="6" thickBot="1">
      <c r="A145" s="90" t="s">
        <v>100</v>
      </c>
      <c r="B145" s="94">
        <v>951</v>
      </c>
      <c r="C145" s="95" t="s">
        <v>70</v>
      </c>
      <c r="D145" s="95" t="s">
        <v>165</v>
      </c>
      <c r="E145" s="95" t="s">
        <v>97</v>
      </c>
      <c r="F145" s="95"/>
      <c r="G145" s="100">
        <v>0.4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332.248</v>
      </c>
      <c r="Y145" s="59">
        <f>X145/G145*100</f>
        <v>83061.99999999999</v>
      </c>
    </row>
    <row r="146" spans="1:25" ht="32.25" outlineLevel="6" thickBot="1">
      <c r="A146" s="5" t="s">
        <v>107</v>
      </c>
      <c r="B146" s="21">
        <v>951</v>
      </c>
      <c r="C146" s="6" t="s">
        <v>70</v>
      </c>
      <c r="D146" s="6" t="s">
        <v>165</v>
      </c>
      <c r="E146" s="6" t="s">
        <v>101</v>
      </c>
      <c r="F146" s="6"/>
      <c r="G146" s="7">
        <f>G147+G148</f>
        <v>81.1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108</v>
      </c>
      <c r="B147" s="94">
        <v>951</v>
      </c>
      <c r="C147" s="95" t="s">
        <v>70</v>
      </c>
      <c r="D147" s="95" t="s">
        <v>165</v>
      </c>
      <c r="E147" s="95" t="s">
        <v>102</v>
      </c>
      <c r="F147" s="95"/>
      <c r="G147" s="100">
        <v>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165</v>
      </c>
      <c r="E148" s="95" t="s">
        <v>103</v>
      </c>
      <c r="F148" s="95"/>
      <c r="G148" s="100">
        <v>81.1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4.5" customHeight="1" outlineLevel="6" thickBot="1">
      <c r="A149" s="116" t="s">
        <v>166</v>
      </c>
      <c r="B149" s="92">
        <v>951</v>
      </c>
      <c r="C149" s="93" t="s">
        <v>70</v>
      </c>
      <c r="D149" s="93" t="s">
        <v>167</v>
      </c>
      <c r="E149" s="93" t="s">
        <v>5</v>
      </c>
      <c r="F149" s="93"/>
      <c r="G149" s="16">
        <f>G150+G152</f>
        <v>652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5" t="s">
        <v>98</v>
      </c>
      <c r="B150" s="21">
        <v>951</v>
      </c>
      <c r="C150" s="6" t="s">
        <v>70</v>
      </c>
      <c r="D150" s="6" t="s">
        <v>167</v>
      </c>
      <c r="E150" s="6" t="s">
        <v>95</v>
      </c>
      <c r="F150" s="6"/>
      <c r="G150" s="7">
        <f>G151</f>
        <v>619.4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16.5" outlineLevel="6" thickBot="1">
      <c r="A151" s="90" t="s">
        <v>99</v>
      </c>
      <c r="B151" s="94">
        <v>951</v>
      </c>
      <c r="C151" s="95" t="s">
        <v>70</v>
      </c>
      <c r="D151" s="95" t="s">
        <v>167</v>
      </c>
      <c r="E151" s="95" t="s">
        <v>96</v>
      </c>
      <c r="F151" s="117"/>
      <c r="G151" s="100">
        <v>619.4</v>
      </c>
      <c r="H151" s="32">
        <f aca="true" t="shared" si="24" ref="H151:W151">H152</f>
        <v>0</v>
      </c>
      <c r="I151" s="32">
        <f t="shared" si="24"/>
        <v>0</v>
      </c>
      <c r="J151" s="32">
        <f t="shared" si="24"/>
        <v>0</v>
      </c>
      <c r="K151" s="32">
        <f t="shared" si="24"/>
        <v>0</v>
      </c>
      <c r="L151" s="32">
        <f t="shared" si="24"/>
        <v>0</v>
      </c>
      <c r="M151" s="32">
        <f t="shared" si="24"/>
        <v>0</v>
      </c>
      <c r="N151" s="32">
        <f t="shared" si="24"/>
        <v>0</v>
      </c>
      <c r="O151" s="32">
        <f t="shared" si="24"/>
        <v>0</v>
      </c>
      <c r="P151" s="32">
        <f t="shared" si="24"/>
        <v>0</v>
      </c>
      <c r="Q151" s="32">
        <f t="shared" si="24"/>
        <v>0</v>
      </c>
      <c r="R151" s="32">
        <f t="shared" si="24"/>
        <v>0</v>
      </c>
      <c r="S151" s="32">
        <f t="shared" si="24"/>
        <v>0</v>
      </c>
      <c r="T151" s="32">
        <f t="shared" si="24"/>
        <v>0</v>
      </c>
      <c r="U151" s="32">
        <f t="shared" si="24"/>
        <v>0</v>
      </c>
      <c r="V151" s="32">
        <f t="shared" si="24"/>
        <v>0</v>
      </c>
      <c r="W151" s="32">
        <f t="shared" si="24"/>
        <v>0</v>
      </c>
      <c r="X151" s="67">
        <f>X152</f>
        <v>330.176</v>
      </c>
      <c r="Y151" s="59">
        <f>X151/G151*100</f>
        <v>53.30577978689054</v>
      </c>
    </row>
    <row r="152" spans="1:25" ht="32.25" outlineLevel="6" thickBot="1">
      <c r="A152" s="5" t="s">
        <v>107</v>
      </c>
      <c r="B152" s="21">
        <v>951</v>
      </c>
      <c r="C152" s="6" t="s">
        <v>70</v>
      </c>
      <c r="D152" s="6" t="s">
        <v>167</v>
      </c>
      <c r="E152" s="6" t="s">
        <v>101</v>
      </c>
      <c r="F152" s="118"/>
      <c r="G152" s="7">
        <f>G153+G154</f>
        <v>32.6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330.176</v>
      </c>
      <c r="Y152" s="59">
        <f>X152/G152*100</f>
        <v>1012.8098159509202</v>
      </c>
    </row>
    <row r="153" spans="1:25" ht="32.25" outlineLevel="6" thickBot="1">
      <c r="A153" s="90" t="s">
        <v>108</v>
      </c>
      <c r="B153" s="94">
        <v>951</v>
      </c>
      <c r="C153" s="95" t="s">
        <v>70</v>
      </c>
      <c r="D153" s="95" t="s">
        <v>167</v>
      </c>
      <c r="E153" s="95" t="s">
        <v>102</v>
      </c>
      <c r="F153" s="117"/>
      <c r="G153" s="100">
        <v>0</v>
      </c>
      <c r="H153" s="88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90" t="s">
        <v>109</v>
      </c>
      <c r="B154" s="94">
        <v>951</v>
      </c>
      <c r="C154" s="95" t="s">
        <v>70</v>
      </c>
      <c r="D154" s="95" t="s">
        <v>167</v>
      </c>
      <c r="E154" s="95" t="s">
        <v>103</v>
      </c>
      <c r="F154" s="117"/>
      <c r="G154" s="100">
        <v>32.6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18.75" customHeight="1" outlineLevel="6" thickBot="1">
      <c r="A155" s="13" t="s">
        <v>168</v>
      </c>
      <c r="B155" s="19">
        <v>951</v>
      </c>
      <c r="C155" s="11" t="s">
        <v>70</v>
      </c>
      <c r="D155" s="11" t="s">
        <v>6</v>
      </c>
      <c r="E155" s="11" t="s">
        <v>5</v>
      </c>
      <c r="F155" s="11"/>
      <c r="G155" s="12">
        <f>G163+G170+G156</f>
        <v>366.15999999999997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116" t="s">
        <v>348</v>
      </c>
      <c r="B156" s="92">
        <v>951</v>
      </c>
      <c r="C156" s="109" t="s">
        <v>70</v>
      </c>
      <c r="D156" s="109" t="s">
        <v>293</v>
      </c>
      <c r="E156" s="109" t="s">
        <v>5</v>
      </c>
      <c r="F156" s="109"/>
      <c r="G156" s="125">
        <f>G157+G160</f>
        <v>158.5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6.75" customHeight="1" outlineLevel="6" thickBot="1">
      <c r="A157" s="5" t="s">
        <v>297</v>
      </c>
      <c r="B157" s="21">
        <v>951</v>
      </c>
      <c r="C157" s="6" t="s">
        <v>70</v>
      </c>
      <c r="D157" s="6" t="s">
        <v>294</v>
      </c>
      <c r="E157" s="6" t="s">
        <v>5</v>
      </c>
      <c r="F157" s="11"/>
      <c r="G157" s="7">
        <f>G158</f>
        <v>138.5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90" t="s">
        <v>107</v>
      </c>
      <c r="B158" s="94">
        <v>951</v>
      </c>
      <c r="C158" s="95" t="s">
        <v>70</v>
      </c>
      <c r="D158" s="95" t="s">
        <v>294</v>
      </c>
      <c r="E158" s="95" t="s">
        <v>101</v>
      </c>
      <c r="F158" s="11"/>
      <c r="G158" s="100">
        <f>G159</f>
        <v>138.5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109</v>
      </c>
      <c r="B159" s="94">
        <v>951</v>
      </c>
      <c r="C159" s="95" t="s">
        <v>70</v>
      </c>
      <c r="D159" s="95" t="s">
        <v>294</v>
      </c>
      <c r="E159" s="95" t="s">
        <v>103</v>
      </c>
      <c r="F159" s="11"/>
      <c r="G159" s="100">
        <v>138.5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3" customHeight="1" outlineLevel="6" thickBot="1">
      <c r="A160" s="5" t="s">
        <v>296</v>
      </c>
      <c r="B160" s="21">
        <v>951</v>
      </c>
      <c r="C160" s="6" t="s">
        <v>70</v>
      </c>
      <c r="D160" s="6" t="s">
        <v>295</v>
      </c>
      <c r="E160" s="6" t="s">
        <v>5</v>
      </c>
      <c r="F160" s="11"/>
      <c r="G160" s="7">
        <f>G161</f>
        <v>20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90" t="s">
        <v>107</v>
      </c>
      <c r="B161" s="94">
        <v>951</v>
      </c>
      <c r="C161" s="95" t="s">
        <v>70</v>
      </c>
      <c r="D161" s="95" t="s">
        <v>295</v>
      </c>
      <c r="E161" s="95" t="s">
        <v>101</v>
      </c>
      <c r="F161" s="11"/>
      <c r="G161" s="100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109</v>
      </c>
      <c r="B162" s="94">
        <v>951</v>
      </c>
      <c r="C162" s="95" t="s">
        <v>70</v>
      </c>
      <c r="D162" s="95" t="s">
        <v>295</v>
      </c>
      <c r="E162" s="95" t="s">
        <v>103</v>
      </c>
      <c r="F162" s="11"/>
      <c r="G162" s="100"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16.5" outlineLevel="6" thickBot="1">
      <c r="A163" s="96" t="s">
        <v>349</v>
      </c>
      <c r="B163" s="92">
        <v>951</v>
      </c>
      <c r="C163" s="93" t="s">
        <v>70</v>
      </c>
      <c r="D163" s="93" t="s">
        <v>42</v>
      </c>
      <c r="E163" s="93" t="s">
        <v>5</v>
      </c>
      <c r="F163" s="93"/>
      <c r="G163" s="16">
        <f>G164+G167</f>
        <v>107.66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5" t="s">
        <v>169</v>
      </c>
      <c r="B164" s="21">
        <v>951</v>
      </c>
      <c r="C164" s="6" t="s">
        <v>70</v>
      </c>
      <c r="D164" s="6" t="s">
        <v>170</v>
      </c>
      <c r="E164" s="6" t="s">
        <v>5</v>
      </c>
      <c r="F164" s="6"/>
      <c r="G164" s="7">
        <f>G165</f>
        <v>67.66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90" t="s">
        <v>107</v>
      </c>
      <c r="B165" s="94">
        <v>951</v>
      </c>
      <c r="C165" s="95" t="s">
        <v>70</v>
      </c>
      <c r="D165" s="95" t="s">
        <v>170</v>
      </c>
      <c r="E165" s="95" t="s">
        <v>101</v>
      </c>
      <c r="F165" s="95"/>
      <c r="G165" s="100">
        <f>G166</f>
        <v>67.66</v>
      </c>
      <c r="H165" s="32">
        <f aca="true" t="shared" si="25" ref="H165:W165">H166</f>
        <v>0</v>
      </c>
      <c r="I165" s="32">
        <f t="shared" si="25"/>
        <v>0</v>
      </c>
      <c r="J165" s="32">
        <f t="shared" si="25"/>
        <v>0</v>
      </c>
      <c r="K165" s="32">
        <f t="shared" si="25"/>
        <v>0</v>
      </c>
      <c r="L165" s="32">
        <f t="shared" si="25"/>
        <v>0</v>
      </c>
      <c r="M165" s="32">
        <f t="shared" si="25"/>
        <v>0</v>
      </c>
      <c r="N165" s="32">
        <f t="shared" si="25"/>
        <v>0</v>
      </c>
      <c r="O165" s="32">
        <f t="shared" si="25"/>
        <v>0</v>
      </c>
      <c r="P165" s="32">
        <f t="shared" si="25"/>
        <v>0</v>
      </c>
      <c r="Q165" s="32">
        <f t="shared" si="25"/>
        <v>0</v>
      </c>
      <c r="R165" s="32">
        <f t="shared" si="25"/>
        <v>0</v>
      </c>
      <c r="S165" s="32">
        <f t="shared" si="25"/>
        <v>0</v>
      </c>
      <c r="T165" s="32">
        <f t="shared" si="25"/>
        <v>0</v>
      </c>
      <c r="U165" s="32">
        <f t="shared" si="25"/>
        <v>0</v>
      </c>
      <c r="V165" s="32">
        <f t="shared" si="25"/>
        <v>0</v>
      </c>
      <c r="W165" s="32">
        <f t="shared" si="25"/>
        <v>0</v>
      </c>
      <c r="X165" s="67">
        <f>X166</f>
        <v>409.75398</v>
      </c>
      <c r="Y165" s="59">
        <f>X165/G165*100</f>
        <v>605.6074194501922</v>
      </c>
    </row>
    <row r="166" spans="1:25" ht="32.25" outlineLevel="6" thickBot="1">
      <c r="A166" s="90" t="s">
        <v>109</v>
      </c>
      <c r="B166" s="94">
        <v>951</v>
      </c>
      <c r="C166" s="95" t="s">
        <v>70</v>
      </c>
      <c r="D166" s="95" t="s">
        <v>170</v>
      </c>
      <c r="E166" s="95" t="s">
        <v>103</v>
      </c>
      <c r="F166" s="95"/>
      <c r="G166" s="100">
        <v>67.66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409.75398</v>
      </c>
      <c r="Y166" s="59">
        <f>X166/G166*100</f>
        <v>605.6074194501922</v>
      </c>
    </row>
    <row r="167" spans="1:25" ht="32.25" outlineLevel="6" thickBot="1">
      <c r="A167" s="5" t="s">
        <v>171</v>
      </c>
      <c r="B167" s="21">
        <v>951</v>
      </c>
      <c r="C167" s="6" t="s">
        <v>70</v>
      </c>
      <c r="D167" s="6" t="s">
        <v>172</v>
      </c>
      <c r="E167" s="6" t="s">
        <v>5</v>
      </c>
      <c r="F167" s="6"/>
      <c r="G167" s="7">
        <f>G168</f>
        <v>40</v>
      </c>
      <c r="H167" s="88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90" t="s">
        <v>107</v>
      </c>
      <c r="B168" s="94">
        <v>951</v>
      </c>
      <c r="C168" s="95" t="s">
        <v>70</v>
      </c>
      <c r="D168" s="95" t="s">
        <v>172</v>
      </c>
      <c r="E168" s="95" t="s">
        <v>101</v>
      </c>
      <c r="F168" s="95"/>
      <c r="G168" s="100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109</v>
      </c>
      <c r="B169" s="94">
        <v>951</v>
      </c>
      <c r="C169" s="95" t="s">
        <v>70</v>
      </c>
      <c r="D169" s="95" t="s">
        <v>172</v>
      </c>
      <c r="E169" s="95" t="s">
        <v>103</v>
      </c>
      <c r="F169" s="95"/>
      <c r="G169" s="100"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6" t="s">
        <v>350</v>
      </c>
      <c r="B170" s="92">
        <v>951</v>
      </c>
      <c r="C170" s="93" t="s">
        <v>70</v>
      </c>
      <c r="D170" s="93" t="s">
        <v>173</v>
      </c>
      <c r="E170" s="93" t="s">
        <v>5</v>
      </c>
      <c r="F170" s="93"/>
      <c r="G170" s="16">
        <f>G171</f>
        <v>100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48" outlineLevel="6" thickBot="1">
      <c r="A171" s="5" t="s">
        <v>174</v>
      </c>
      <c r="B171" s="21">
        <v>951</v>
      </c>
      <c r="C171" s="6" t="s">
        <v>70</v>
      </c>
      <c r="D171" s="6" t="s">
        <v>175</v>
      </c>
      <c r="E171" s="6" t="s">
        <v>5</v>
      </c>
      <c r="F171" s="6"/>
      <c r="G171" s="7">
        <f>G172</f>
        <v>100</v>
      </c>
      <c r="H171" s="40">
        <f aca="true" t="shared" si="26" ref="H171:X173">H172</f>
        <v>0</v>
      </c>
      <c r="I171" s="40">
        <f t="shared" si="26"/>
        <v>0</v>
      </c>
      <c r="J171" s="40">
        <f t="shared" si="26"/>
        <v>0</v>
      </c>
      <c r="K171" s="40">
        <f t="shared" si="26"/>
        <v>0</v>
      </c>
      <c r="L171" s="40">
        <f t="shared" si="26"/>
        <v>0</v>
      </c>
      <c r="M171" s="40">
        <f t="shared" si="26"/>
        <v>0</v>
      </c>
      <c r="N171" s="40">
        <f t="shared" si="26"/>
        <v>0</v>
      </c>
      <c r="O171" s="40">
        <f t="shared" si="26"/>
        <v>0</v>
      </c>
      <c r="P171" s="40">
        <f t="shared" si="26"/>
        <v>0</v>
      </c>
      <c r="Q171" s="40">
        <f t="shared" si="26"/>
        <v>0</v>
      </c>
      <c r="R171" s="40">
        <f t="shared" si="26"/>
        <v>0</v>
      </c>
      <c r="S171" s="40">
        <f t="shared" si="26"/>
        <v>0</v>
      </c>
      <c r="T171" s="40">
        <f t="shared" si="26"/>
        <v>0</v>
      </c>
      <c r="U171" s="40">
        <f t="shared" si="26"/>
        <v>0</v>
      </c>
      <c r="V171" s="40">
        <f t="shared" si="26"/>
        <v>0</v>
      </c>
      <c r="W171" s="40">
        <f t="shared" si="26"/>
        <v>0</v>
      </c>
      <c r="X171" s="72">
        <f t="shared" si="26"/>
        <v>1027.32</v>
      </c>
      <c r="Y171" s="59">
        <f aca="true" t="shared" si="27" ref="Y171:Y179">X171/G171*100</f>
        <v>1027.32</v>
      </c>
    </row>
    <row r="172" spans="1:25" ht="32.25" outlineLevel="6" thickBot="1">
      <c r="A172" s="90" t="s">
        <v>107</v>
      </c>
      <c r="B172" s="94">
        <v>951</v>
      </c>
      <c r="C172" s="95" t="s">
        <v>70</v>
      </c>
      <c r="D172" s="95" t="s">
        <v>175</v>
      </c>
      <c r="E172" s="95" t="s">
        <v>101</v>
      </c>
      <c r="F172" s="95"/>
      <c r="G172" s="100">
        <f>G173</f>
        <v>100</v>
      </c>
      <c r="H172" s="32">
        <f t="shared" si="26"/>
        <v>0</v>
      </c>
      <c r="I172" s="32">
        <f t="shared" si="26"/>
        <v>0</v>
      </c>
      <c r="J172" s="32">
        <f t="shared" si="26"/>
        <v>0</v>
      </c>
      <c r="K172" s="32">
        <f t="shared" si="26"/>
        <v>0</v>
      </c>
      <c r="L172" s="32">
        <f t="shared" si="26"/>
        <v>0</v>
      </c>
      <c r="M172" s="32">
        <f t="shared" si="26"/>
        <v>0</v>
      </c>
      <c r="N172" s="32">
        <f t="shared" si="26"/>
        <v>0</v>
      </c>
      <c r="O172" s="32">
        <f t="shared" si="26"/>
        <v>0</v>
      </c>
      <c r="P172" s="32">
        <f t="shared" si="26"/>
        <v>0</v>
      </c>
      <c r="Q172" s="32">
        <f t="shared" si="26"/>
        <v>0</v>
      </c>
      <c r="R172" s="32">
        <f t="shared" si="26"/>
        <v>0</v>
      </c>
      <c r="S172" s="32">
        <f t="shared" si="26"/>
        <v>0</v>
      </c>
      <c r="T172" s="32">
        <f t="shared" si="26"/>
        <v>0</v>
      </c>
      <c r="U172" s="32">
        <f t="shared" si="26"/>
        <v>0</v>
      </c>
      <c r="V172" s="32">
        <f t="shared" si="26"/>
        <v>0</v>
      </c>
      <c r="W172" s="32">
        <f t="shared" si="26"/>
        <v>0</v>
      </c>
      <c r="X172" s="67">
        <f t="shared" si="26"/>
        <v>1027.32</v>
      </c>
      <c r="Y172" s="59">
        <f t="shared" si="27"/>
        <v>1027.32</v>
      </c>
    </row>
    <row r="173" spans="1:25" ht="32.25" outlineLevel="6" thickBot="1">
      <c r="A173" s="90" t="s">
        <v>109</v>
      </c>
      <c r="B173" s="94">
        <v>951</v>
      </c>
      <c r="C173" s="95" t="s">
        <v>70</v>
      </c>
      <c r="D173" s="95" t="s">
        <v>175</v>
      </c>
      <c r="E173" s="95" t="s">
        <v>103</v>
      </c>
      <c r="F173" s="95"/>
      <c r="G173" s="100">
        <v>100</v>
      </c>
      <c r="H173" s="34">
        <f t="shared" si="26"/>
        <v>0</v>
      </c>
      <c r="I173" s="34">
        <f t="shared" si="26"/>
        <v>0</v>
      </c>
      <c r="J173" s="34">
        <f t="shared" si="26"/>
        <v>0</v>
      </c>
      <c r="K173" s="34">
        <f t="shared" si="26"/>
        <v>0</v>
      </c>
      <c r="L173" s="34">
        <f t="shared" si="26"/>
        <v>0</v>
      </c>
      <c r="M173" s="34">
        <f t="shared" si="26"/>
        <v>0</v>
      </c>
      <c r="N173" s="34">
        <f t="shared" si="26"/>
        <v>0</v>
      </c>
      <c r="O173" s="34">
        <f t="shared" si="26"/>
        <v>0</v>
      </c>
      <c r="P173" s="34">
        <f t="shared" si="26"/>
        <v>0</v>
      </c>
      <c r="Q173" s="34">
        <f t="shared" si="26"/>
        <v>0</v>
      </c>
      <c r="R173" s="34">
        <f t="shared" si="26"/>
        <v>0</v>
      </c>
      <c r="S173" s="34">
        <f t="shared" si="26"/>
        <v>0</v>
      </c>
      <c r="T173" s="34">
        <f t="shared" si="26"/>
        <v>0</v>
      </c>
      <c r="U173" s="34">
        <f t="shared" si="26"/>
        <v>0</v>
      </c>
      <c r="V173" s="34">
        <f t="shared" si="26"/>
        <v>0</v>
      </c>
      <c r="W173" s="34">
        <f t="shared" si="26"/>
        <v>0</v>
      </c>
      <c r="X173" s="68">
        <f t="shared" si="26"/>
        <v>1027.32</v>
      </c>
      <c r="Y173" s="59">
        <f t="shared" si="27"/>
        <v>1027.32</v>
      </c>
    </row>
    <row r="174" spans="1:25" ht="16.5" outlineLevel="6" thickBot="1">
      <c r="A174" s="119" t="s">
        <v>176</v>
      </c>
      <c r="B174" s="133">
        <v>951</v>
      </c>
      <c r="C174" s="39" t="s">
        <v>177</v>
      </c>
      <c r="D174" s="39" t="s">
        <v>6</v>
      </c>
      <c r="E174" s="39" t="s">
        <v>5</v>
      </c>
      <c r="F174" s="120"/>
      <c r="G174" s="121">
        <f>G175</f>
        <v>1502.4</v>
      </c>
      <c r="H174" s="2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45"/>
      <c r="X174" s="65">
        <v>1027.32</v>
      </c>
      <c r="Y174" s="59">
        <f t="shared" si="27"/>
        <v>68.37859424920127</v>
      </c>
    </row>
    <row r="175" spans="1:25" ht="18" customHeight="1" outlineLevel="6" thickBot="1">
      <c r="A175" s="30" t="s">
        <v>85</v>
      </c>
      <c r="B175" s="19">
        <v>951</v>
      </c>
      <c r="C175" s="9" t="s">
        <v>86</v>
      </c>
      <c r="D175" s="9" t="s">
        <v>6</v>
      </c>
      <c r="E175" s="9" t="s">
        <v>5</v>
      </c>
      <c r="F175" s="122" t="s">
        <v>5</v>
      </c>
      <c r="G175" s="31">
        <f>G176</f>
        <v>1502.4</v>
      </c>
      <c r="H175" s="29" t="e">
        <f>H176+#REF!</f>
        <v>#REF!</v>
      </c>
      <c r="I175" s="29" t="e">
        <f>I176+#REF!</f>
        <v>#REF!</v>
      </c>
      <c r="J175" s="29" t="e">
        <f>J176+#REF!</f>
        <v>#REF!</v>
      </c>
      <c r="K175" s="29" t="e">
        <f>K176+#REF!</f>
        <v>#REF!</v>
      </c>
      <c r="L175" s="29" t="e">
        <f>L176+#REF!</f>
        <v>#REF!</v>
      </c>
      <c r="M175" s="29" t="e">
        <f>M176+#REF!</f>
        <v>#REF!</v>
      </c>
      <c r="N175" s="29" t="e">
        <f>N176+#REF!</f>
        <v>#REF!</v>
      </c>
      <c r="O175" s="29" t="e">
        <f>O176+#REF!</f>
        <v>#REF!</v>
      </c>
      <c r="P175" s="29" t="e">
        <f>P176+#REF!</f>
        <v>#REF!</v>
      </c>
      <c r="Q175" s="29" t="e">
        <f>Q176+#REF!</f>
        <v>#REF!</v>
      </c>
      <c r="R175" s="29" t="e">
        <f>R176+#REF!</f>
        <v>#REF!</v>
      </c>
      <c r="S175" s="29" t="e">
        <f>S176+#REF!</f>
        <v>#REF!</v>
      </c>
      <c r="T175" s="29" t="e">
        <f>T176+#REF!</f>
        <v>#REF!</v>
      </c>
      <c r="U175" s="29" t="e">
        <f>U176+#REF!</f>
        <v>#REF!</v>
      </c>
      <c r="V175" s="29" t="e">
        <f>V176+#REF!</f>
        <v>#REF!</v>
      </c>
      <c r="W175" s="29" t="e">
        <f>W176+#REF!</f>
        <v>#REF!</v>
      </c>
      <c r="X175" s="73" t="e">
        <f>X176+#REF!</f>
        <v>#REF!</v>
      </c>
      <c r="Y175" s="59" t="e">
        <f t="shared" si="27"/>
        <v>#REF!</v>
      </c>
    </row>
    <row r="176" spans="1:25" ht="34.5" customHeight="1" outlineLevel="3" thickBot="1">
      <c r="A176" s="114" t="s">
        <v>144</v>
      </c>
      <c r="B176" s="19">
        <v>951</v>
      </c>
      <c r="C176" s="11" t="s">
        <v>86</v>
      </c>
      <c r="D176" s="11" t="s">
        <v>145</v>
      </c>
      <c r="E176" s="11" t="s">
        <v>5</v>
      </c>
      <c r="F176" s="123"/>
      <c r="G176" s="32">
        <f>G177</f>
        <v>1502.4</v>
      </c>
      <c r="H176" s="31">
        <f aca="true" t="shared" si="28" ref="H176:X178">H177</f>
        <v>0</v>
      </c>
      <c r="I176" s="31">
        <f t="shared" si="28"/>
        <v>0</v>
      </c>
      <c r="J176" s="31">
        <f t="shared" si="28"/>
        <v>0</v>
      </c>
      <c r="K176" s="31">
        <f t="shared" si="28"/>
        <v>0</v>
      </c>
      <c r="L176" s="31">
        <f t="shared" si="28"/>
        <v>0</v>
      </c>
      <c r="M176" s="31">
        <f t="shared" si="28"/>
        <v>0</v>
      </c>
      <c r="N176" s="31">
        <f t="shared" si="28"/>
        <v>0</v>
      </c>
      <c r="O176" s="31">
        <f t="shared" si="28"/>
        <v>0</v>
      </c>
      <c r="P176" s="31">
        <f t="shared" si="28"/>
        <v>0</v>
      </c>
      <c r="Q176" s="31">
        <f t="shared" si="28"/>
        <v>0</v>
      </c>
      <c r="R176" s="31">
        <f t="shared" si="28"/>
        <v>0</v>
      </c>
      <c r="S176" s="31">
        <f t="shared" si="28"/>
        <v>0</v>
      </c>
      <c r="T176" s="31">
        <f t="shared" si="28"/>
        <v>0</v>
      </c>
      <c r="U176" s="31">
        <f t="shared" si="28"/>
        <v>0</v>
      </c>
      <c r="V176" s="31">
        <f t="shared" si="28"/>
        <v>0</v>
      </c>
      <c r="W176" s="31">
        <f t="shared" si="28"/>
        <v>0</v>
      </c>
      <c r="X176" s="66">
        <f t="shared" si="28"/>
        <v>67.348</v>
      </c>
      <c r="Y176" s="59">
        <f t="shared" si="27"/>
        <v>4.48269435569755</v>
      </c>
    </row>
    <row r="177" spans="1:25" ht="18.75" customHeight="1" outlineLevel="3" thickBot="1">
      <c r="A177" s="114" t="s">
        <v>146</v>
      </c>
      <c r="B177" s="19">
        <v>951</v>
      </c>
      <c r="C177" s="11" t="s">
        <v>86</v>
      </c>
      <c r="D177" s="11" t="s">
        <v>147</v>
      </c>
      <c r="E177" s="11" t="s">
        <v>5</v>
      </c>
      <c r="F177" s="123"/>
      <c r="G177" s="32">
        <f>G178</f>
        <v>1502.4</v>
      </c>
      <c r="H177" s="32">
        <f t="shared" si="28"/>
        <v>0</v>
      </c>
      <c r="I177" s="32">
        <f t="shared" si="28"/>
        <v>0</v>
      </c>
      <c r="J177" s="32">
        <f t="shared" si="28"/>
        <v>0</v>
      </c>
      <c r="K177" s="32">
        <f t="shared" si="28"/>
        <v>0</v>
      </c>
      <c r="L177" s="32">
        <f t="shared" si="28"/>
        <v>0</v>
      </c>
      <c r="M177" s="32">
        <f t="shared" si="28"/>
        <v>0</v>
      </c>
      <c r="N177" s="32">
        <f t="shared" si="28"/>
        <v>0</v>
      </c>
      <c r="O177" s="32">
        <f t="shared" si="28"/>
        <v>0</v>
      </c>
      <c r="P177" s="32">
        <f t="shared" si="28"/>
        <v>0</v>
      </c>
      <c r="Q177" s="32">
        <f t="shared" si="28"/>
        <v>0</v>
      </c>
      <c r="R177" s="32">
        <f t="shared" si="28"/>
        <v>0</v>
      </c>
      <c r="S177" s="32">
        <f t="shared" si="28"/>
        <v>0</v>
      </c>
      <c r="T177" s="32">
        <f t="shared" si="28"/>
        <v>0</v>
      </c>
      <c r="U177" s="32">
        <f t="shared" si="28"/>
        <v>0</v>
      </c>
      <c r="V177" s="32">
        <f t="shared" si="28"/>
        <v>0</v>
      </c>
      <c r="W177" s="32">
        <f t="shared" si="28"/>
        <v>0</v>
      </c>
      <c r="X177" s="67">
        <f t="shared" si="28"/>
        <v>67.348</v>
      </c>
      <c r="Y177" s="59">
        <f t="shared" si="27"/>
        <v>4.48269435569755</v>
      </c>
    </row>
    <row r="178" spans="1:25" ht="33.75" customHeight="1" outlineLevel="4" thickBot="1">
      <c r="A178" s="91" t="s">
        <v>39</v>
      </c>
      <c r="B178" s="92">
        <v>951</v>
      </c>
      <c r="C178" s="93" t="s">
        <v>86</v>
      </c>
      <c r="D178" s="93" t="s">
        <v>178</v>
      </c>
      <c r="E178" s="93" t="s">
        <v>5</v>
      </c>
      <c r="F178" s="124" t="s">
        <v>5</v>
      </c>
      <c r="G178" s="35">
        <f>G179</f>
        <v>1502.4</v>
      </c>
      <c r="H178" s="34">
        <f t="shared" si="28"/>
        <v>0</v>
      </c>
      <c r="I178" s="34">
        <f t="shared" si="28"/>
        <v>0</v>
      </c>
      <c r="J178" s="34">
        <f t="shared" si="28"/>
        <v>0</v>
      </c>
      <c r="K178" s="34">
        <f t="shared" si="28"/>
        <v>0</v>
      </c>
      <c r="L178" s="34">
        <f t="shared" si="28"/>
        <v>0</v>
      </c>
      <c r="M178" s="34">
        <f t="shared" si="28"/>
        <v>0</v>
      </c>
      <c r="N178" s="34">
        <f t="shared" si="28"/>
        <v>0</v>
      </c>
      <c r="O178" s="34">
        <f t="shared" si="28"/>
        <v>0</v>
      </c>
      <c r="P178" s="34">
        <f t="shared" si="28"/>
        <v>0</v>
      </c>
      <c r="Q178" s="34">
        <f t="shared" si="28"/>
        <v>0</v>
      </c>
      <c r="R178" s="34">
        <f t="shared" si="28"/>
        <v>0</v>
      </c>
      <c r="S178" s="34">
        <f t="shared" si="28"/>
        <v>0</v>
      </c>
      <c r="T178" s="34">
        <f t="shared" si="28"/>
        <v>0</v>
      </c>
      <c r="U178" s="34">
        <f t="shared" si="28"/>
        <v>0</v>
      </c>
      <c r="V178" s="34">
        <f t="shared" si="28"/>
        <v>0</v>
      </c>
      <c r="W178" s="34">
        <f t="shared" si="28"/>
        <v>0</v>
      </c>
      <c r="X178" s="68">
        <f t="shared" si="28"/>
        <v>67.348</v>
      </c>
      <c r="Y178" s="59">
        <f t="shared" si="27"/>
        <v>4.48269435569755</v>
      </c>
    </row>
    <row r="179" spans="1:25" ht="16.5" outlineLevel="5" thickBot="1">
      <c r="A179" s="33" t="s">
        <v>124</v>
      </c>
      <c r="B179" s="135">
        <v>951</v>
      </c>
      <c r="C179" s="6" t="s">
        <v>86</v>
      </c>
      <c r="D179" s="6" t="s">
        <v>178</v>
      </c>
      <c r="E179" s="6" t="s">
        <v>123</v>
      </c>
      <c r="F179" s="118" t="s">
        <v>179</v>
      </c>
      <c r="G179" s="34">
        <v>1502.4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67.348</v>
      </c>
      <c r="Y179" s="59">
        <f t="shared" si="27"/>
        <v>4.48269435569755</v>
      </c>
    </row>
    <row r="180" spans="1:25" ht="32.25" outlineLevel="5" thickBot="1">
      <c r="A180" s="110" t="s">
        <v>55</v>
      </c>
      <c r="B180" s="18">
        <v>951</v>
      </c>
      <c r="C180" s="14" t="s">
        <v>54</v>
      </c>
      <c r="D180" s="14" t="s">
        <v>6</v>
      </c>
      <c r="E180" s="14" t="s">
        <v>5</v>
      </c>
      <c r="F180" s="14"/>
      <c r="G180" s="15">
        <f aca="true" t="shared" si="29" ref="G180:G185">G181</f>
        <v>50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75"/>
      <c r="Y180" s="59"/>
    </row>
    <row r="181" spans="1:25" ht="48" outlineLevel="6" thickBot="1">
      <c r="A181" s="8" t="s">
        <v>32</v>
      </c>
      <c r="B181" s="19">
        <v>951</v>
      </c>
      <c r="C181" s="9" t="s">
        <v>11</v>
      </c>
      <c r="D181" s="9" t="s">
        <v>6</v>
      </c>
      <c r="E181" s="9" t="s">
        <v>5</v>
      </c>
      <c r="F181" s="9"/>
      <c r="G181" s="10">
        <f t="shared" si="29"/>
        <v>50</v>
      </c>
      <c r="H181" s="29" t="e">
        <f aca="true" t="shared" si="30" ref="H181:X181">H182+H187</f>
        <v>#REF!</v>
      </c>
      <c r="I181" s="29" t="e">
        <f t="shared" si="30"/>
        <v>#REF!</v>
      </c>
      <c r="J181" s="29" t="e">
        <f t="shared" si="30"/>
        <v>#REF!</v>
      </c>
      <c r="K181" s="29" t="e">
        <f t="shared" si="30"/>
        <v>#REF!</v>
      </c>
      <c r="L181" s="29" t="e">
        <f t="shared" si="30"/>
        <v>#REF!</v>
      </c>
      <c r="M181" s="29" t="e">
        <f t="shared" si="30"/>
        <v>#REF!</v>
      </c>
      <c r="N181" s="29" t="e">
        <f t="shared" si="30"/>
        <v>#REF!</v>
      </c>
      <c r="O181" s="29" t="e">
        <f t="shared" si="30"/>
        <v>#REF!</v>
      </c>
      <c r="P181" s="29" t="e">
        <f t="shared" si="30"/>
        <v>#REF!</v>
      </c>
      <c r="Q181" s="29" t="e">
        <f t="shared" si="30"/>
        <v>#REF!</v>
      </c>
      <c r="R181" s="29" t="e">
        <f t="shared" si="30"/>
        <v>#REF!</v>
      </c>
      <c r="S181" s="29" t="e">
        <f t="shared" si="30"/>
        <v>#REF!</v>
      </c>
      <c r="T181" s="29" t="e">
        <f t="shared" si="30"/>
        <v>#REF!</v>
      </c>
      <c r="U181" s="29" t="e">
        <f t="shared" si="30"/>
        <v>#REF!</v>
      </c>
      <c r="V181" s="29" t="e">
        <f t="shared" si="30"/>
        <v>#REF!</v>
      </c>
      <c r="W181" s="29" t="e">
        <f t="shared" si="30"/>
        <v>#REF!</v>
      </c>
      <c r="X181" s="73" t="e">
        <f t="shared" si="30"/>
        <v>#REF!</v>
      </c>
      <c r="Y181" s="59" t="e">
        <f>X181/G181*100</f>
        <v>#REF!</v>
      </c>
    </row>
    <row r="182" spans="1:25" ht="32.25" outlineLevel="6" thickBot="1">
      <c r="A182" s="114" t="s">
        <v>144</v>
      </c>
      <c r="B182" s="19">
        <v>951</v>
      </c>
      <c r="C182" s="9" t="s">
        <v>11</v>
      </c>
      <c r="D182" s="9" t="s">
        <v>145</v>
      </c>
      <c r="E182" s="9" t="s">
        <v>5</v>
      </c>
      <c r="F182" s="9"/>
      <c r="G182" s="10">
        <f t="shared" si="29"/>
        <v>50</v>
      </c>
      <c r="H182" s="31">
        <f aca="true" t="shared" si="31" ref="H182:X183">H183</f>
        <v>0</v>
      </c>
      <c r="I182" s="31">
        <f t="shared" si="31"/>
        <v>0</v>
      </c>
      <c r="J182" s="31">
        <f t="shared" si="31"/>
        <v>0</v>
      </c>
      <c r="K182" s="31">
        <f t="shared" si="31"/>
        <v>0</v>
      </c>
      <c r="L182" s="31">
        <f t="shared" si="31"/>
        <v>0</v>
      </c>
      <c r="M182" s="31">
        <f t="shared" si="31"/>
        <v>0</v>
      </c>
      <c r="N182" s="31">
        <f t="shared" si="31"/>
        <v>0</v>
      </c>
      <c r="O182" s="31">
        <f t="shared" si="31"/>
        <v>0</v>
      </c>
      <c r="P182" s="31">
        <f t="shared" si="31"/>
        <v>0</v>
      </c>
      <c r="Q182" s="31">
        <f t="shared" si="31"/>
        <v>0</v>
      </c>
      <c r="R182" s="31">
        <f t="shared" si="31"/>
        <v>0</v>
      </c>
      <c r="S182" s="31">
        <f t="shared" si="31"/>
        <v>0</v>
      </c>
      <c r="T182" s="31">
        <f t="shared" si="31"/>
        <v>0</v>
      </c>
      <c r="U182" s="31">
        <f t="shared" si="31"/>
        <v>0</v>
      </c>
      <c r="V182" s="31">
        <f t="shared" si="31"/>
        <v>0</v>
      </c>
      <c r="W182" s="31">
        <f t="shared" si="31"/>
        <v>0</v>
      </c>
      <c r="X182" s="66">
        <f t="shared" si="31"/>
        <v>0</v>
      </c>
      <c r="Y182" s="59">
        <f>X182/G182*100</f>
        <v>0</v>
      </c>
    </row>
    <row r="183" spans="1:25" ht="32.25" outlineLevel="6" thickBot="1">
      <c r="A183" s="114" t="s">
        <v>146</v>
      </c>
      <c r="B183" s="19">
        <v>951</v>
      </c>
      <c r="C183" s="11" t="s">
        <v>11</v>
      </c>
      <c r="D183" s="11" t="s">
        <v>147</v>
      </c>
      <c r="E183" s="11" t="s">
        <v>5</v>
      </c>
      <c r="F183" s="11"/>
      <c r="G183" s="12">
        <f t="shared" si="29"/>
        <v>50</v>
      </c>
      <c r="H183" s="32">
        <f t="shared" si="31"/>
        <v>0</v>
      </c>
      <c r="I183" s="32">
        <f t="shared" si="31"/>
        <v>0</v>
      </c>
      <c r="J183" s="32">
        <f t="shared" si="31"/>
        <v>0</v>
      </c>
      <c r="K183" s="32">
        <f t="shared" si="31"/>
        <v>0</v>
      </c>
      <c r="L183" s="32">
        <f t="shared" si="31"/>
        <v>0</v>
      </c>
      <c r="M183" s="32">
        <f t="shared" si="31"/>
        <v>0</v>
      </c>
      <c r="N183" s="32">
        <f t="shared" si="31"/>
        <v>0</v>
      </c>
      <c r="O183" s="32">
        <f t="shared" si="31"/>
        <v>0</v>
      </c>
      <c r="P183" s="32">
        <f t="shared" si="31"/>
        <v>0</v>
      </c>
      <c r="Q183" s="32">
        <f t="shared" si="31"/>
        <v>0</v>
      </c>
      <c r="R183" s="32">
        <f t="shared" si="31"/>
        <v>0</v>
      </c>
      <c r="S183" s="32">
        <f t="shared" si="31"/>
        <v>0</v>
      </c>
      <c r="T183" s="32">
        <f t="shared" si="31"/>
        <v>0</v>
      </c>
      <c r="U183" s="32">
        <f t="shared" si="31"/>
        <v>0</v>
      </c>
      <c r="V183" s="32">
        <f t="shared" si="31"/>
        <v>0</v>
      </c>
      <c r="W183" s="32">
        <f t="shared" si="31"/>
        <v>0</v>
      </c>
      <c r="X183" s="67">
        <f t="shared" si="31"/>
        <v>0</v>
      </c>
      <c r="Y183" s="59">
        <f>X183/G183*100</f>
        <v>0</v>
      </c>
    </row>
    <row r="184" spans="1:25" ht="48" outlineLevel="6" thickBot="1">
      <c r="A184" s="96" t="s">
        <v>180</v>
      </c>
      <c r="B184" s="92">
        <v>951</v>
      </c>
      <c r="C184" s="93" t="s">
        <v>11</v>
      </c>
      <c r="D184" s="93" t="s">
        <v>181</v>
      </c>
      <c r="E184" s="93" t="s">
        <v>5</v>
      </c>
      <c r="F184" s="93"/>
      <c r="G184" s="16">
        <f t="shared" si="29"/>
        <v>50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0</v>
      </c>
      <c r="Y184" s="59">
        <f>X184/G184*100</f>
        <v>0</v>
      </c>
    </row>
    <row r="185" spans="1:25" ht="32.25" outlineLevel="6" thickBot="1">
      <c r="A185" s="5" t="s">
        <v>107</v>
      </c>
      <c r="B185" s="21">
        <v>951</v>
      </c>
      <c r="C185" s="6" t="s">
        <v>11</v>
      </c>
      <c r="D185" s="6" t="s">
        <v>181</v>
      </c>
      <c r="E185" s="6" t="s">
        <v>101</v>
      </c>
      <c r="F185" s="6"/>
      <c r="G185" s="7">
        <f t="shared" si="29"/>
        <v>50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32.25" outlineLevel="6" thickBot="1">
      <c r="A186" s="90" t="s">
        <v>109</v>
      </c>
      <c r="B186" s="94">
        <v>951</v>
      </c>
      <c r="C186" s="95" t="s">
        <v>11</v>
      </c>
      <c r="D186" s="95" t="s">
        <v>181</v>
      </c>
      <c r="E186" s="95" t="s">
        <v>103</v>
      </c>
      <c r="F186" s="95"/>
      <c r="G186" s="100">
        <v>50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19.5" outlineLevel="3" thickBot="1">
      <c r="A187" s="110" t="s">
        <v>53</v>
      </c>
      <c r="B187" s="18">
        <v>951</v>
      </c>
      <c r="C187" s="14" t="s">
        <v>52</v>
      </c>
      <c r="D187" s="14" t="s">
        <v>6</v>
      </c>
      <c r="E187" s="14" t="s">
        <v>5</v>
      </c>
      <c r="F187" s="14"/>
      <c r="G187" s="15">
        <f>G194+G211+G188</f>
        <v>13165.109999999999</v>
      </c>
      <c r="H187" s="31" t="e">
        <f>H194+H197+H213+#REF!</f>
        <v>#REF!</v>
      </c>
      <c r="I187" s="31" t="e">
        <f>I194+I197+I213+#REF!</f>
        <v>#REF!</v>
      </c>
      <c r="J187" s="31" t="e">
        <f>J194+J197+J213+#REF!</f>
        <v>#REF!</v>
      </c>
      <c r="K187" s="31" t="e">
        <f>K194+K197+K213+#REF!</f>
        <v>#REF!</v>
      </c>
      <c r="L187" s="31" t="e">
        <f>L194+L197+L213+#REF!</f>
        <v>#REF!</v>
      </c>
      <c r="M187" s="31" t="e">
        <f>M194+M197+M213+#REF!</f>
        <v>#REF!</v>
      </c>
      <c r="N187" s="31" t="e">
        <f>N194+N197+N213+#REF!</f>
        <v>#REF!</v>
      </c>
      <c r="O187" s="31" t="e">
        <f>O194+O197+O213+#REF!</f>
        <v>#REF!</v>
      </c>
      <c r="P187" s="31" t="e">
        <f>P194+P197+P213+#REF!</f>
        <v>#REF!</v>
      </c>
      <c r="Q187" s="31" t="e">
        <f>Q194+Q197+Q213+#REF!</f>
        <v>#REF!</v>
      </c>
      <c r="R187" s="31" t="e">
        <f>R194+R197+R213+#REF!</f>
        <v>#REF!</v>
      </c>
      <c r="S187" s="31" t="e">
        <f>S194+S197+S213+#REF!</f>
        <v>#REF!</v>
      </c>
      <c r="T187" s="31" t="e">
        <f>T194+T197+T213+#REF!</f>
        <v>#REF!</v>
      </c>
      <c r="U187" s="31" t="e">
        <f>U194+U197+U213+#REF!</f>
        <v>#REF!</v>
      </c>
      <c r="V187" s="31" t="e">
        <f>V194+V197+V213+#REF!</f>
        <v>#REF!</v>
      </c>
      <c r="W187" s="31" t="e">
        <f>W194+W197+W213+#REF!</f>
        <v>#REF!</v>
      </c>
      <c r="X187" s="66" t="e">
        <f>X194+X197+X213+#REF!</f>
        <v>#REF!</v>
      </c>
      <c r="Y187" s="59" t="e">
        <f>X187/G187*100</f>
        <v>#REF!</v>
      </c>
    </row>
    <row r="188" spans="1:25" ht="16.5" outlineLevel="3" thickBot="1">
      <c r="A188" s="80" t="s">
        <v>322</v>
      </c>
      <c r="B188" s="19">
        <v>951</v>
      </c>
      <c r="C188" s="9" t="s">
        <v>324</v>
      </c>
      <c r="D188" s="9" t="s">
        <v>6</v>
      </c>
      <c r="E188" s="9" t="s">
        <v>5</v>
      </c>
      <c r="F188" s="9"/>
      <c r="G188" s="145">
        <f>G189</f>
        <v>400.96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66"/>
      <c r="Y188" s="59"/>
    </row>
    <row r="189" spans="1:25" ht="32.25" outlineLevel="3" thickBot="1">
      <c r="A189" s="114" t="s">
        <v>144</v>
      </c>
      <c r="B189" s="19">
        <v>951</v>
      </c>
      <c r="C189" s="9" t="s">
        <v>324</v>
      </c>
      <c r="D189" s="9" t="s">
        <v>145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146</v>
      </c>
      <c r="B190" s="19">
        <v>951</v>
      </c>
      <c r="C190" s="9" t="s">
        <v>324</v>
      </c>
      <c r="D190" s="9" t="s">
        <v>147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48" outlineLevel="3" thickBot="1">
      <c r="A191" s="116" t="s">
        <v>323</v>
      </c>
      <c r="B191" s="92">
        <v>951</v>
      </c>
      <c r="C191" s="93" t="s">
        <v>324</v>
      </c>
      <c r="D191" s="93" t="s">
        <v>325</v>
      </c>
      <c r="E191" s="93" t="s">
        <v>5</v>
      </c>
      <c r="F191" s="93"/>
      <c r="G191" s="147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2.25" outlineLevel="3" thickBot="1">
      <c r="A192" s="5" t="s">
        <v>107</v>
      </c>
      <c r="B192" s="21">
        <v>951</v>
      </c>
      <c r="C192" s="6" t="s">
        <v>324</v>
      </c>
      <c r="D192" s="6" t="s">
        <v>325</v>
      </c>
      <c r="E192" s="6" t="s">
        <v>101</v>
      </c>
      <c r="F192" s="6"/>
      <c r="G192" s="151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90" t="s">
        <v>109</v>
      </c>
      <c r="B193" s="94">
        <v>951</v>
      </c>
      <c r="C193" s="95" t="s">
        <v>324</v>
      </c>
      <c r="D193" s="95" t="s">
        <v>325</v>
      </c>
      <c r="E193" s="95" t="s">
        <v>103</v>
      </c>
      <c r="F193" s="95"/>
      <c r="G193" s="146"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18.75" customHeight="1" outlineLevel="4" thickBot="1">
      <c r="A194" s="114" t="s">
        <v>182</v>
      </c>
      <c r="B194" s="19">
        <v>951</v>
      </c>
      <c r="C194" s="9" t="s">
        <v>58</v>
      </c>
      <c r="D194" s="9" t="s">
        <v>6</v>
      </c>
      <c r="E194" s="9" t="s">
        <v>5</v>
      </c>
      <c r="F194" s="9"/>
      <c r="G194" s="10">
        <f>G195+G207</f>
        <v>11700</v>
      </c>
      <c r="H194" s="32">
        <f aca="true" t="shared" si="32" ref="H194:X194">H195</f>
        <v>0</v>
      </c>
      <c r="I194" s="32">
        <f t="shared" si="32"/>
        <v>0</v>
      </c>
      <c r="J194" s="32">
        <f t="shared" si="32"/>
        <v>0</v>
      </c>
      <c r="K194" s="32">
        <f t="shared" si="32"/>
        <v>0</v>
      </c>
      <c r="L194" s="32">
        <f t="shared" si="32"/>
        <v>0</v>
      </c>
      <c r="M194" s="32">
        <f t="shared" si="32"/>
        <v>0</v>
      </c>
      <c r="N194" s="32">
        <f t="shared" si="32"/>
        <v>0</v>
      </c>
      <c r="O194" s="32">
        <f t="shared" si="32"/>
        <v>0</v>
      </c>
      <c r="P194" s="32">
        <f t="shared" si="32"/>
        <v>0</v>
      </c>
      <c r="Q194" s="32">
        <f t="shared" si="32"/>
        <v>0</v>
      </c>
      <c r="R194" s="32">
        <f t="shared" si="32"/>
        <v>0</v>
      </c>
      <c r="S194" s="32">
        <f t="shared" si="32"/>
        <v>0</v>
      </c>
      <c r="T194" s="32">
        <f t="shared" si="32"/>
        <v>0</v>
      </c>
      <c r="U194" s="32">
        <f t="shared" si="32"/>
        <v>0</v>
      </c>
      <c r="V194" s="32">
        <f t="shared" si="32"/>
        <v>0</v>
      </c>
      <c r="W194" s="32">
        <f t="shared" si="32"/>
        <v>0</v>
      </c>
      <c r="X194" s="67">
        <f t="shared" si="32"/>
        <v>2675.999</v>
      </c>
      <c r="Y194" s="59">
        <f>X194/G194*100</f>
        <v>22.87178632478632</v>
      </c>
    </row>
    <row r="195" spans="1:25" ht="32.25" outlineLevel="5" thickBot="1">
      <c r="A195" s="8" t="s">
        <v>351</v>
      </c>
      <c r="B195" s="19">
        <v>951</v>
      </c>
      <c r="C195" s="11" t="s">
        <v>58</v>
      </c>
      <c r="D195" s="11" t="s">
        <v>183</v>
      </c>
      <c r="E195" s="11" t="s">
        <v>5</v>
      </c>
      <c r="F195" s="11"/>
      <c r="G195" s="12">
        <f>G196+G204+G199+G202</f>
        <v>11700</v>
      </c>
      <c r="H195" s="26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44"/>
      <c r="X195" s="65">
        <v>2675.999</v>
      </c>
      <c r="Y195" s="59">
        <f>X195/G195*100</f>
        <v>22.87178632478632</v>
      </c>
    </row>
    <row r="196" spans="1:25" ht="63.75" outlineLevel="5" thickBot="1">
      <c r="A196" s="96" t="s">
        <v>184</v>
      </c>
      <c r="B196" s="92">
        <v>951</v>
      </c>
      <c r="C196" s="93" t="s">
        <v>58</v>
      </c>
      <c r="D196" s="93" t="s">
        <v>185</v>
      </c>
      <c r="E196" s="93" t="s">
        <v>5</v>
      </c>
      <c r="F196" s="93"/>
      <c r="G196" s="16">
        <f>G197</f>
        <v>2892.92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customHeight="1" outlineLevel="6" thickBot="1">
      <c r="A197" s="5" t="s">
        <v>107</v>
      </c>
      <c r="B197" s="21">
        <v>951</v>
      </c>
      <c r="C197" s="6" t="s">
        <v>58</v>
      </c>
      <c r="D197" s="6" t="s">
        <v>185</v>
      </c>
      <c r="E197" s="6" t="s">
        <v>101</v>
      </c>
      <c r="F197" s="6"/>
      <c r="G197" s="7">
        <f>G198</f>
        <v>2892.92</v>
      </c>
      <c r="H197" s="32">
        <f aca="true" t="shared" si="33" ref="H197:X197">H198</f>
        <v>0</v>
      </c>
      <c r="I197" s="32">
        <f t="shared" si="33"/>
        <v>0</v>
      </c>
      <c r="J197" s="32">
        <f t="shared" si="33"/>
        <v>0</v>
      </c>
      <c r="K197" s="32">
        <f t="shared" si="33"/>
        <v>0</v>
      </c>
      <c r="L197" s="32">
        <f t="shared" si="33"/>
        <v>0</v>
      </c>
      <c r="M197" s="32">
        <f t="shared" si="33"/>
        <v>0</v>
      </c>
      <c r="N197" s="32">
        <f t="shared" si="33"/>
        <v>0</v>
      </c>
      <c r="O197" s="32">
        <f t="shared" si="33"/>
        <v>0</v>
      </c>
      <c r="P197" s="32">
        <f t="shared" si="33"/>
        <v>0</v>
      </c>
      <c r="Q197" s="32">
        <f t="shared" si="33"/>
        <v>0</v>
      </c>
      <c r="R197" s="32">
        <f t="shared" si="33"/>
        <v>0</v>
      </c>
      <c r="S197" s="32">
        <f t="shared" si="33"/>
        <v>0</v>
      </c>
      <c r="T197" s="32">
        <f t="shared" si="33"/>
        <v>0</v>
      </c>
      <c r="U197" s="32">
        <f t="shared" si="33"/>
        <v>0</v>
      </c>
      <c r="V197" s="32">
        <f t="shared" si="33"/>
        <v>0</v>
      </c>
      <c r="W197" s="32">
        <f t="shared" si="33"/>
        <v>0</v>
      </c>
      <c r="X197" s="67">
        <f t="shared" si="33"/>
        <v>110.26701</v>
      </c>
      <c r="Y197" s="59">
        <f>X197/G197*100</f>
        <v>3.811616290806521</v>
      </c>
    </row>
    <row r="198" spans="1:25" ht="32.25" outlineLevel="4" thickBot="1">
      <c r="A198" s="90" t="s">
        <v>109</v>
      </c>
      <c r="B198" s="94">
        <v>951</v>
      </c>
      <c r="C198" s="95" t="s">
        <v>58</v>
      </c>
      <c r="D198" s="95" t="s">
        <v>185</v>
      </c>
      <c r="E198" s="95" t="s">
        <v>103</v>
      </c>
      <c r="F198" s="95"/>
      <c r="G198" s="100">
        <v>2892.92</v>
      </c>
      <c r="H198" s="34">
        <f aca="true" t="shared" si="34" ref="H198:X198">H211</f>
        <v>0</v>
      </c>
      <c r="I198" s="34">
        <f t="shared" si="34"/>
        <v>0</v>
      </c>
      <c r="J198" s="34">
        <f t="shared" si="34"/>
        <v>0</v>
      </c>
      <c r="K198" s="34">
        <f t="shared" si="34"/>
        <v>0</v>
      </c>
      <c r="L198" s="34">
        <f t="shared" si="34"/>
        <v>0</v>
      </c>
      <c r="M198" s="34">
        <f t="shared" si="34"/>
        <v>0</v>
      </c>
      <c r="N198" s="34">
        <f t="shared" si="34"/>
        <v>0</v>
      </c>
      <c r="O198" s="34">
        <f t="shared" si="34"/>
        <v>0</v>
      </c>
      <c r="P198" s="34">
        <f t="shared" si="34"/>
        <v>0</v>
      </c>
      <c r="Q198" s="34">
        <f t="shared" si="34"/>
        <v>0</v>
      </c>
      <c r="R198" s="34">
        <f t="shared" si="34"/>
        <v>0</v>
      </c>
      <c r="S198" s="34">
        <f t="shared" si="34"/>
        <v>0</v>
      </c>
      <c r="T198" s="34">
        <f t="shared" si="34"/>
        <v>0</v>
      </c>
      <c r="U198" s="34">
        <f t="shared" si="34"/>
        <v>0</v>
      </c>
      <c r="V198" s="34">
        <f t="shared" si="34"/>
        <v>0</v>
      </c>
      <c r="W198" s="34">
        <f t="shared" si="34"/>
        <v>0</v>
      </c>
      <c r="X198" s="68">
        <f t="shared" si="34"/>
        <v>110.26701</v>
      </c>
      <c r="Y198" s="59">
        <f>X198/G198*100</f>
        <v>3.811616290806521</v>
      </c>
    </row>
    <row r="199" spans="1:25" ht="63.75" outlineLevel="4" thickBot="1">
      <c r="A199" s="96" t="s">
        <v>337</v>
      </c>
      <c r="B199" s="92">
        <v>951</v>
      </c>
      <c r="C199" s="93" t="s">
        <v>58</v>
      </c>
      <c r="D199" s="93" t="s">
        <v>339</v>
      </c>
      <c r="E199" s="93" t="s">
        <v>5</v>
      </c>
      <c r="F199" s="93"/>
      <c r="G199" s="147">
        <f>G200</f>
        <v>3091.2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</row>
    <row r="200" spans="1:25" ht="32.25" outlineLevel="4" thickBot="1">
      <c r="A200" s="5" t="s">
        <v>107</v>
      </c>
      <c r="B200" s="21">
        <v>951</v>
      </c>
      <c r="C200" s="6" t="s">
        <v>58</v>
      </c>
      <c r="D200" s="6" t="s">
        <v>339</v>
      </c>
      <c r="E200" s="6" t="s">
        <v>101</v>
      </c>
      <c r="F200" s="6"/>
      <c r="G200" s="151">
        <f>G201</f>
        <v>3091.2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90" t="s">
        <v>109</v>
      </c>
      <c r="B201" s="94">
        <v>951</v>
      </c>
      <c r="C201" s="95" t="s">
        <v>58</v>
      </c>
      <c r="D201" s="95" t="s">
        <v>339</v>
      </c>
      <c r="E201" s="95" t="s">
        <v>103</v>
      </c>
      <c r="F201" s="95"/>
      <c r="G201" s="146">
        <v>3091.2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63.75" outlineLevel="4" thickBot="1">
      <c r="A202" s="96" t="s">
        <v>338</v>
      </c>
      <c r="B202" s="92">
        <v>951</v>
      </c>
      <c r="C202" s="93" t="s">
        <v>58</v>
      </c>
      <c r="D202" s="93" t="s">
        <v>340</v>
      </c>
      <c r="E202" s="93" t="s">
        <v>5</v>
      </c>
      <c r="F202" s="93"/>
      <c r="G202" s="147">
        <f>G203</f>
        <v>5715.88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16.5" outlineLevel="4" thickBot="1">
      <c r="A203" s="90" t="s">
        <v>127</v>
      </c>
      <c r="B203" s="94">
        <v>951</v>
      </c>
      <c r="C203" s="95" t="s">
        <v>58</v>
      </c>
      <c r="D203" s="95" t="s">
        <v>340</v>
      </c>
      <c r="E203" s="95" t="s">
        <v>126</v>
      </c>
      <c r="F203" s="95"/>
      <c r="G203" s="146"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32.25" outlineLevel="4" thickBot="1">
      <c r="A204" s="150" t="s">
        <v>311</v>
      </c>
      <c r="B204" s="92">
        <v>951</v>
      </c>
      <c r="C204" s="93" t="s">
        <v>58</v>
      </c>
      <c r="D204" s="93" t="s">
        <v>312</v>
      </c>
      <c r="E204" s="93" t="s">
        <v>5</v>
      </c>
      <c r="F204" s="93"/>
      <c r="G204" s="147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5" t="s">
        <v>107</v>
      </c>
      <c r="B205" s="21">
        <v>951</v>
      </c>
      <c r="C205" s="6" t="s">
        <v>58</v>
      </c>
      <c r="D205" s="6" t="s">
        <v>312</v>
      </c>
      <c r="E205" s="6" t="s">
        <v>101</v>
      </c>
      <c r="F205" s="6"/>
      <c r="G205" s="151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90" t="s">
        <v>109</v>
      </c>
      <c r="B206" s="94">
        <v>951</v>
      </c>
      <c r="C206" s="95" t="s">
        <v>58</v>
      </c>
      <c r="D206" s="95" t="s">
        <v>312</v>
      </c>
      <c r="E206" s="95" t="s">
        <v>103</v>
      </c>
      <c r="F206" s="95"/>
      <c r="G206" s="146"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8" t="s">
        <v>352</v>
      </c>
      <c r="B207" s="19">
        <v>951</v>
      </c>
      <c r="C207" s="9" t="s">
        <v>58</v>
      </c>
      <c r="D207" s="9" t="s">
        <v>193</v>
      </c>
      <c r="E207" s="9" t="s">
        <v>5</v>
      </c>
      <c r="F207" s="9"/>
      <c r="G207" s="145">
        <f>G208</f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95.25" outlineLevel="4" thickBot="1">
      <c r="A208" s="150" t="s">
        <v>309</v>
      </c>
      <c r="B208" s="92">
        <v>951</v>
      </c>
      <c r="C208" s="93" t="s">
        <v>58</v>
      </c>
      <c r="D208" s="93" t="s">
        <v>310</v>
      </c>
      <c r="E208" s="93" t="s">
        <v>5</v>
      </c>
      <c r="F208" s="93"/>
      <c r="G208" s="147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32.25" outlineLevel="4" thickBot="1">
      <c r="A209" s="5" t="s">
        <v>107</v>
      </c>
      <c r="B209" s="21">
        <v>951</v>
      </c>
      <c r="C209" s="6" t="s">
        <v>58</v>
      </c>
      <c r="D209" s="6" t="s">
        <v>310</v>
      </c>
      <c r="E209" s="6" t="s">
        <v>101</v>
      </c>
      <c r="F209" s="6"/>
      <c r="G209" s="151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90" t="s">
        <v>109</v>
      </c>
      <c r="B210" s="94">
        <v>951</v>
      </c>
      <c r="C210" s="95" t="s">
        <v>58</v>
      </c>
      <c r="D210" s="95" t="s">
        <v>310</v>
      </c>
      <c r="E210" s="95" t="s">
        <v>103</v>
      </c>
      <c r="F210" s="95"/>
      <c r="G210" s="146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16.5" outlineLevel="5" thickBot="1">
      <c r="A211" s="8" t="s">
        <v>33</v>
      </c>
      <c r="B211" s="19">
        <v>951</v>
      </c>
      <c r="C211" s="9" t="s">
        <v>12</v>
      </c>
      <c r="D211" s="9" t="s">
        <v>6</v>
      </c>
      <c r="E211" s="9" t="s">
        <v>5</v>
      </c>
      <c r="F211" s="9"/>
      <c r="G211" s="145">
        <f>G212+G217</f>
        <v>1064.15</v>
      </c>
      <c r="H211" s="2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44"/>
      <c r="X211" s="65">
        <v>110.26701</v>
      </c>
      <c r="Y211" s="59">
        <f>X211/G211*100</f>
        <v>10.361979984024808</v>
      </c>
    </row>
    <row r="212" spans="1:25" ht="32.25" outlineLevel="5" thickBot="1">
      <c r="A212" s="114" t="s">
        <v>144</v>
      </c>
      <c r="B212" s="19">
        <v>951</v>
      </c>
      <c r="C212" s="9" t="s">
        <v>12</v>
      </c>
      <c r="D212" s="9" t="s">
        <v>145</v>
      </c>
      <c r="E212" s="9" t="s">
        <v>5</v>
      </c>
      <c r="F212" s="9"/>
      <c r="G212" s="145">
        <f>G213</f>
        <v>593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/>
      <c r="Y212" s="59"/>
    </row>
    <row r="213" spans="1:25" ht="32.25" outlineLevel="5" thickBot="1">
      <c r="A213" s="114" t="s">
        <v>146</v>
      </c>
      <c r="B213" s="19">
        <v>951</v>
      </c>
      <c r="C213" s="9" t="s">
        <v>12</v>
      </c>
      <c r="D213" s="9" t="s">
        <v>147</v>
      </c>
      <c r="E213" s="9" t="s">
        <v>5</v>
      </c>
      <c r="F213" s="9"/>
      <c r="G213" s="145">
        <f>G214</f>
        <v>593</v>
      </c>
      <c r="H213" s="31">
        <f aca="true" t="shared" si="35" ref="H213:X213">H214</f>
        <v>0</v>
      </c>
      <c r="I213" s="31">
        <f t="shared" si="35"/>
        <v>0</v>
      </c>
      <c r="J213" s="31">
        <f t="shared" si="35"/>
        <v>0</v>
      </c>
      <c r="K213" s="31">
        <f t="shared" si="35"/>
        <v>0</v>
      </c>
      <c r="L213" s="31">
        <f t="shared" si="35"/>
        <v>0</v>
      </c>
      <c r="M213" s="31">
        <f t="shared" si="35"/>
        <v>0</v>
      </c>
      <c r="N213" s="31">
        <f t="shared" si="35"/>
        <v>0</v>
      </c>
      <c r="O213" s="31">
        <f t="shared" si="35"/>
        <v>0</v>
      </c>
      <c r="P213" s="31">
        <f t="shared" si="35"/>
        <v>0</v>
      </c>
      <c r="Q213" s="31">
        <f t="shared" si="35"/>
        <v>0</v>
      </c>
      <c r="R213" s="31">
        <f t="shared" si="35"/>
        <v>0</v>
      </c>
      <c r="S213" s="31">
        <f t="shared" si="35"/>
        <v>0</v>
      </c>
      <c r="T213" s="31">
        <f t="shared" si="35"/>
        <v>0</v>
      </c>
      <c r="U213" s="31">
        <f t="shared" si="35"/>
        <v>0</v>
      </c>
      <c r="V213" s="31">
        <f t="shared" si="35"/>
        <v>0</v>
      </c>
      <c r="W213" s="31">
        <f t="shared" si="35"/>
        <v>0</v>
      </c>
      <c r="X213" s="66">
        <f t="shared" si="35"/>
        <v>2639.87191</v>
      </c>
      <c r="Y213" s="59">
        <f>X213/G213*100</f>
        <v>445.1723288364249</v>
      </c>
    </row>
    <row r="214" spans="1:25" ht="48" outlineLevel="5" thickBot="1">
      <c r="A214" s="116" t="s">
        <v>186</v>
      </c>
      <c r="B214" s="92">
        <v>951</v>
      </c>
      <c r="C214" s="109" t="s">
        <v>12</v>
      </c>
      <c r="D214" s="109" t="s">
        <v>187</v>
      </c>
      <c r="E214" s="109" t="s">
        <v>5</v>
      </c>
      <c r="F214" s="109"/>
      <c r="G214" s="153">
        <f>G215</f>
        <v>593</v>
      </c>
      <c r="H214" s="2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4"/>
      <c r="X214" s="65">
        <v>2639.87191</v>
      </c>
      <c r="Y214" s="59">
        <f>X214/G214*100</f>
        <v>445.1723288364249</v>
      </c>
    </row>
    <row r="215" spans="1:25" ht="32.25" outlineLevel="5" thickBot="1">
      <c r="A215" s="5" t="s">
        <v>107</v>
      </c>
      <c r="B215" s="21">
        <v>951</v>
      </c>
      <c r="C215" s="6" t="s">
        <v>12</v>
      </c>
      <c r="D215" s="6" t="s">
        <v>187</v>
      </c>
      <c r="E215" s="6" t="s">
        <v>101</v>
      </c>
      <c r="F215" s="6"/>
      <c r="G215" s="151">
        <f>G216</f>
        <v>593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32.25" outlineLevel="5" thickBot="1">
      <c r="A216" s="90" t="s">
        <v>109</v>
      </c>
      <c r="B216" s="94">
        <v>951</v>
      </c>
      <c r="C216" s="95" t="s">
        <v>12</v>
      </c>
      <c r="D216" s="95" t="s">
        <v>187</v>
      </c>
      <c r="E216" s="95" t="s">
        <v>103</v>
      </c>
      <c r="F216" s="95"/>
      <c r="G216" s="146"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16.5" outlineLevel="5" thickBot="1">
      <c r="A217" s="13" t="s">
        <v>168</v>
      </c>
      <c r="B217" s="19">
        <v>951</v>
      </c>
      <c r="C217" s="9" t="s">
        <v>12</v>
      </c>
      <c r="D217" s="9" t="s">
        <v>6</v>
      </c>
      <c r="E217" s="9" t="s">
        <v>5</v>
      </c>
      <c r="F217" s="9"/>
      <c r="G217" s="145">
        <f>G218+G224</f>
        <v>471.15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32.25" outlineLevel="5" thickBot="1">
      <c r="A218" s="96" t="s">
        <v>353</v>
      </c>
      <c r="B218" s="92">
        <v>951</v>
      </c>
      <c r="C218" s="93" t="s">
        <v>12</v>
      </c>
      <c r="D218" s="93" t="s">
        <v>188</v>
      </c>
      <c r="E218" s="93" t="s">
        <v>5</v>
      </c>
      <c r="F218" s="93"/>
      <c r="G218" s="147">
        <f>G219+G222+G223</f>
        <v>100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48" outlineLevel="5" thickBot="1">
      <c r="A219" s="5" t="s">
        <v>189</v>
      </c>
      <c r="B219" s="21">
        <v>951</v>
      </c>
      <c r="C219" s="6" t="s">
        <v>12</v>
      </c>
      <c r="D219" s="6" t="s">
        <v>190</v>
      </c>
      <c r="E219" s="6" t="s">
        <v>5</v>
      </c>
      <c r="F219" s="6"/>
      <c r="G219" s="151">
        <f>G220</f>
        <v>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32.25" outlineLevel="5" thickBot="1">
      <c r="A220" s="90" t="s">
        <v>107</v>
      </c>
      <c r="B220" s="94">
        <v>951</v>
      </c>
      <c r="C220" s="95" t="s">
        <v>12</v>
      </c>
      <c r="D220" s="95" t="s">
        <v>190</v>
      </c>
      <c r="E220" s="95" t="s">
        <v>101</v>
      </c>
      <c r="F220" s="95"/>
      <c r="G220" s="146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6" thickBot="1">
      <c r="A221" s="90" t="s">
        <v>109</v>
      </c>
      <c r="B221" s="94">
        <v>951</v>
      </c>
      <c r="C221" s="95" t="s">
        <v>12</v>
      </c>
      <c r="D221" s="95" t="s">
        <v>190</v>
      </c>
      <c r="E221" s="95" t="s">
        <v>103</v>
      </c>
      <c r="F221" s="95"/>
      <c r="G221" s="146">
        <v>50</v>
      </c>
      <c r="H221" s="29" t="e">
        <f>#REF!+H222</f>
        <v>#REF!</v>
      </c>
      <c r="I221" s="29" t="e">
        <f>#REF!+I222</f>
        <v>#REF!</v>
      </c>
      <c r="J221" s="29" t="e">
        <f>#REF!+J222</f>
        <v>#REF!</v>
      </c>
      <c r="K221" s="29" t="e">
        <f>#REF!+K222</f>
        <v>#REF!</v>
      </c>
      <c r="L221" s="29" t="e">
        <f>#REF!+L222</f>
        <v>#REF!</v>
      </c>
      <c r="M221" s="29" t="e">
        <f>#REF!+M222</f>
        <v>#REF!</v>
      </c>
      <c r="N221" s="29" t="e">
        <f>#REF!+N222</f>
        <v>#REF!</v>
      </c>
      <c r="O221" s="29" t="e">
        <f>#REF!+O222</f>
        <v>#REF!</v>
      </c>
      <c r="P221" s="29" t="e">
        <f>#REF!+P222</f>
        <v>#REF!</v>
      </c>
      <c r="Q221" s="29" t="e">
        <f>#REF!+Q222</f>
        <v>#REF!</v>
      </c>
      <c r="R221" s="29" t="e">
        <f>#REF!+R222</f>
        <v>#REF!</v>
      </c>
      <c r="S221" s="29" t="e">
        <f>#REF!+S222</f>
        <v>#REF!</v>
      </c>
      <c r="T221" s="29" t="e">
        <f>#REF!+T222</f>
        <v>#REF!</v>
      </c>
      <c r="U221" s="29" t="e">
        <f>#REF!+U222</f>
        <v>#REF!</v>
      </c>
      <c r="V221" s="29" t="e">
        <f>#REF!+V222</f>
        <v>#REF!</v>
      </c>
      <c r="W221" s="29" t="e">
        <f>#REF!+W222</f>
        <v>#REF!</v>
      </c>
      <c r="X221" s="73" t="e">
        <f>#REF!+X222</f>
        <v>#REF!</v>
      </c>
      <c r="Y221" s="59" t="e">
        <f>X221/G221*100</f>
        <v>#REF!</v>
      </c>
    </row>
    <row r="222" spans="1:25" ht="32.25" outlineLevel="3" thickBot="1">
      <c r="A222" s="5" t="s">
        <v>191</v>
      </c>
      <c r="B222" s="21">
        <v>951</v>
      </c>
      <c r="C222" s="6" t="s">
        <v>12</v>
      </c>
      <c r="D222" s="6" t="s">
        <v>192</v>
      </c>
      <c r="E222" s="6" t="s">
        <v>125</v>
      </c>
      <c r="F222" s="6"/>
      <c r="G222" s="151">
        <v>50</v>
      </c>
      <c r="H222" s="31">
        <f aca="true" t="shared" si="36" ref="H222:X222">H224+H253</f>
        <v>0</v>
      </c>
      <c r="I222" s="31">
        <f t="shared" si="36"/>
        <v>0</v>
      </c>
      <c r="J222" s="31">
        <f t="shared" si="36"/>
        <v>0</v>
      </c>
      <c r="K222" s="31">
        <f t="shared" si="36"/>
        <v>0</v>
      </c>
      <c r="L222" s="31">
        <f t="shared" si="36"/>
        <v>0</v>
      </c>
      <c r="M222" s="31">
        <f t="shared" si="36"/>
        <v>0</v>
      </c>
      <c r="N222" s="31">
        <f t="shared" si="36"/>
        <v>0</v>
      </c>
      <c r="O222" s="31">
        <f t="shared" si="36"/>
        <v>0</v>
      </c>
      <c r="P222" s="31">
        <f t="shared" si="36"/>
        <v>0</v>
      </c>
      <c r="Q222" s="31">
        <f t="shared" si="36"/>
        <v>0</v>
      </c>
      <c r="R222" s="31">
        <f t="shared" si="36"/>
        <v>0</v>
      </c>
      <c r="S222" s="31">
        <f t="shared" si="36"/>
        <v>0</v>
      </c>
      <c r="T222" s="31">
        <f t="shared" si="36"/>
        <v>0</v>
      </c>
      <c r="U222" s="31">
        <f t="shared" si="36"/>
        <v>0</v>
      </c>
      <c r="V222" s="31">
        <f t="shared" si="36"/>
        <v>0</v>
      </c>
      <c r="W222" s="31">
        <f t="shared" si="36"/>
        <v>0</v>
      </c>
      <c r="X222" s="66">
        <f t="shared" si="36"/>
        <v>5468.4002</v>
      </c>
      <c r="Y222" s="59">
        <f>X222/G222*100</f>
        <v>10936.8004</v>
      </c>
    </row>
    <row r="223" spans="1:25" ht="32.25" outlineLevel="3" thickBot="1">
      <c r="A223" s="5" t="s">
        <v>313</v>
      </c>
      <c r="B223" s="21">
        <v>951</v>
      </c>
      <c r="C223" s="6" t="s">
        <v>12</v>
      </c>
      <c r="D223" s="6" t="s">
        <v>314</v>
      </c>
      <c r="E223" s="6" t="s">
        <v>125</v>
      </c>
      <c r="F223" s="6"/>
      <c r="G223" s="151">
        <v>0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66"/>
      <c r="Y223" s="59"/>
    </row>
    <row r="224" spans="1:25" ht="35.25" customHeight="1" outlineLevel="3" thickBot="1">
      <c r="A224" s="96" t="s">
        <v>352</v>
      </c>
      <c r="B224" s="92">
        <v>951</v>
      </c>
      <c r="C224" s="93" t="s">
        <v>12</v>
      </c>
      <c r="D224" s="93" t="s">
        <v>193</v>
      </c>
      <c r="E224" s="93" t="s">
        <v>5</v>
      </c>
      <c r="F224" s="93"/>
      <c r="G224" s="16">
        <f>G225</f>
        <v>371.15</v>
      </c>
      <c r="H224" s="32">
        <f aca="true" t="shared" si="37" ref="H224:X224">H225</f>
        <v>0</v>
      </c>
      <c r="I224" s="32">
        <f t="shared" si="37"/>
        <v>0</v>
      </c>
      <c r="J224" s="32">
        <f t="shared" si="37"/>
        <v>0</v>
      </c>
      <c r="K224" s="32">
        <f t="shared" si="37"/>
        <v>0</v>
      </c>
      <c r="L224" s="32">
        <f t="shared" si="37"/>
        <v>0</v>
      </c>
      <c r="M224" s="32">
        <f t="shared" si="37"/>
        <v>0</v>
      </c>
      <c r="N224" s="32">
        <f t="shared" si="37"/>
        <v>0</v>
      </c>
      <c r="O224" s="32">
        <f t="shared" si="37"/>
        <v>0</v>
      </c>
      <c r="P224" s="32">
        <f t="shared" si="37"/>
        <v>0</v>
      </c>
      <c r="Q224" s="32">
        <f t="shared" si="37"/>
        <v>0</v>
      </c>
      <c r="R224" s="32">
        <f t="shared" si="37"/>
        <v>0</v>
      </c>
      <c r="S224" s="32">
        <f t="shared" si="37"/>
        <v>0</v>
      </c>
      <c r="T224" s="32">
        <f t="shared" si="37"/>
        <v>0</v>
      </c>
      <c r="U224" s="32">
        <f t="shared" si="37"/>
        <v>0</v>
      </c>
      <c r="V224" s="32">
        <f t="shared" si="37"/>
        <v>0</v>
      </c>
      <c r="W224" s="32">
        <f t="shared" si="37"/>
        <v>0</v>
      </c>
      <c r="X224" s="67">
        <f t="shared" si="37"/>
        <v>468.4002</v>
      </c>
      <c r="Y224" s="59">
        <f>X224/G224*100</f>
        <v>126.20239795231039</v>
      </c>
    </row>
    <row r="225" spans="1:25" ht="48" outlineLevel="5" thickBot="1">
      <c r="A225" s="5" t="s">
        <v>194</v>
      </c>
      <c r="B225" s="21">
        <v>951</v>
      </c>
      <c r="C225" s="6" t="s">
        <v>12</v>
      </c>
      <c r="D225" s="6" t="s">
        <v>195</v>
      </c>
      <c r="E225" s="6" t="s">
        <v>5</v>
      </c>
      <c r="F225" s="6"/>
      <c r="G225" s="7">
        <f>G226</f>
        <v>371.15</v>
      </c>
      <c r="H225" s="2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44"/>
      <c r="X225" s="65">
        <v>468.4002</v>
      </c>
      <c r="Y225" s="59">
        <f>X225/G225*100</f>
        <v>126.20239795231039</v>
      </c>
    </row>
    <row r="226" spans="1:25" ht="32.25" outlineLevel="5" thickBot="1">
      <c r="A226" s="90" t="s">
        <v>107</v>
      </c>
      <c r="B226" s="94">
        <v>951</v>
      </c>
      <c r="C226" s="95" t="s">
        <v>12</v>
      </c>
      <c r="D226" s="95" t="s">
        <v>195</v>
      </c>
      <c r="E226" s="95" t="s">
        <v>101</v>
      </c>
      <c r="F226" s="95"/>
      <c r="G226" s="100">
        <f>G227</f>
        <v>371.15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90" t="s">
        <v>109</v>
      </c>
      <c r="B227" s="94">
        <v>951</v>
      </c>
      <c r="C227" s="95" t="s">
        <v>12</v>
      </c>
      <c r="D227" s="95" t="s">
        <v>195</v>
      </c>
      <c r="E227" s="95" t="s">
        <v>103</v>
      </c>
      <c r="F227" s="95"/>
      <c r="G227" s="100">
        <v>371.15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16.5" outlineLevel="5" thickBot="1">
      <c r="A228" s="110" t="s">
        <v>59</v>
      </c>
      <c r="B228" s="18">
        <v>951</v>
      </c>
      <c r="C228" s="39" t="s">
        <v>51</v>
      </c>
      <c r="D228" s="39" t="s">
        <v>6</v>
      </c>
      <c r="E228" s="39" t="s">
        <v>5</v>
      </c>
      <c r="F228" s="39"/>
      <c r="G228" s="164">
        <f>G241+G229+G235</f>
        <v>4484.193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16.5" outlineLevel="5" thickBot="1">
      <c r="A229" s="80" t="s">
        <v>331</v>
      </c>
      <c r="B229" s="19">
        <v>951</v>
      </c>
      <c r="C229" s="9" t="s">
        <v>333</v>
      </c>
      <c r="D229" s="9" t="s">
        <v>6</v>
      </c>
      <c r="E229" s="9" t="s">
        <v>5</v>
      </c>
      <c r="F229" s="9"/>
      <c r="G229" s="145">
        <f>G230</f>
        <v>1952.356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114" t="s">
        <v>144</v>
      </c>
      <c r="B230" s="19">
        <v>951</v>
      </c>
      <c r="C230" s="9" t="s">
        <v>333</v>
      </c>
      <c r="D230" s="9" t="s">
        <v>145</v>
      </c>
      <c r="E230" s="9" t="s">
        <v>5</v>
      </c>
      <c r="F230" s="9"/>
      <c r="G230" s="145">
        <f>G231</f>
        <v>1952.356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114" t="s">
        <v>146</v>
      </c>
      <c r="B231" s="19">
        <v>951</v>
      </c>
      <c r="C231" s="9" t="s">
        <v>333</v>
      </c>
      <c r="D231" s="9" t="s">
        <v>147</v>
      </c>
      <c r="E231" s="9" t="s">
        <v>5</v>
      </c>
      <c r="F231" s="9"/>
      <c r="G231" s="145">
        <f>G232</f>
        <v>1952.356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16.5" outlineLevel="5" thickBot="1">
      <c r="A232" s="152" t="s">
        <v>332</v>
      </c>
      <c r="B232" s="92">
        <v>951</v>
      </c>
      <c r="C232" s="93" t="s">
        <v>333</v>
      </c>
      <c r="D232" s="93" t="s">
        <v>334</v>
      </c>
      <c r="E232" s="93" t="s">
        <v>5</v>
      </c>
      <c r="F232" s="93"/>
      <c r="G232" s="147">
        <f>G233</f>
        <v>1952.356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5" t="s">
        <v>107</v>
      </c>
      <c r="B233" s="21">
        <v>951</v>
      </c>
      <c r="C233" s="6" t="s">
        <v>333</v>
      </c>
      <c r="D233" s="6" t="s">
        <v>334</v>
      </c>
      <c r="E233" s="6" t="s">
        <v>101</v>
      </c>
      <c r="F233" s="6"/>
      <c r="G233" s="151">
        <f>G234</f>
        <v>1952.356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90" t="s">
        <v>109</v>
      </c>
      <c r="B234" s="94">
        <v>951</v>
      </c>
      <c r="C234" s="95" t="s">
        <v>333</v>
      </c>
      <c r="D234" s="95" t="s">
        <v>334</v>
      </c>
      <c r="E234" s="95" t="s">
        <v>103</v>
      </c>
      <c r="F234" s="95"/>
      <c r="G234" s="146">
        <v>1952.356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16.5" outlineLevel="5" thickBot="1">
      <c r="A235" s="80" t="s">
        <v>378</v>
      </c>
      <c r="B235" s="19">
        <v>951</v>
      </c>
      <c r="C235" s="9" t="s">
        <v>380</v>
      </c>
      <c r="D235" s="9" t="s">
        <v>6</v>
      </c>
      <c r="E235" s="9" t="s">
        <v>5</v>
      </c>
      <c r="F235" s="95"/>
      <c r="G235" s="145">
        <f>G236</f>
        <v>1300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16.5" outlineLevel="5" thickBot="1">
      <c r="A236" s="13" t="s">
        <v>196</v>
      </c>
      <c r="B236" s="19">
        <v>951</v>
      </c>
      <c r="C236" s="9" t="s">
        <v>380</v>
      </c>
      <c r="D236" s="9" t="s">
        <v>6</v>
      </c>
      <c r="E236" s="9" t="s">
        <v>5</v>
      </c>
      <c r="F236" s="95"/>
      <c r="G236" s="145">
        <f>G237</f>
        <v>1300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96" t="s">
        <v>354</v>
      </c>
      <c r="B237" s="92">
        <v>951</v>
      </c>
      <c r="C237" s="93" t="s">
        <v>380</v>
      </c>
      <c r="D237" s="93" t="s">
        <v>327</v>
      </c>
      <c r="E237" s="93" t="s">
        <v>5</v>
      </c>
      <c r="F237" s="93"/>
      <c r="G237" s="147">
        <f>G238</f>
        <v>1300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48" outlineLevel="5" thickBot="1">
      <c r="A238" s="5" t="s">
        <v>379</v>
      </c>
      <c r="B238" s="21">
        <v>951</v>
      </c>
      <c r="C238" s="6" t="s">
        <v>380</v>
      </c>
      <c r="D238" s="6" t="s">
        <v>381</v>
      </c>
      <c r="E238" s="6" t="s">
        <v>5</v>
      </c>
      <c r="F238" s="6"/>
      <c r="G238" s="151">
        <f>G239</f>
        <v>1300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0" t="s">
        <v>107</v>
      </c>
      <c r="B239" s="94">
        <v>951</v>
      </c>
      <c r="C239" s="95" t="s">
        <v>380</v>
      </c>
      <c r="D239" s="95" t="s">
        <v>381</v>
      </c>
      <c r="E239" s="95" t="s">
        <v>101</v>
      </c>
      <c r="F239" s="95"/>
      <c r="G239" s="146">
        <f>G240</f>
        <v>1300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90" t="s">
        <v>109</v>
      </c>
      <c r="B240" s="94">
        <v>951</v>
      </c>
      <c r="C240" s="95" t="s">
        <v>380</v>
      </c>
      <c r="D240" s="95" t="s">
        <v>381</v>
      </c>
      <c r="E240" s="95" t="s">
        <v>103</v>
      </c>
      <c r="F240" s="95"/>
      <c r="G240" s="146">
        <v>1300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" t="s">
        <v>34</v>
      </c>
      <c r="B241" s="19">
        <v>951</v>
      </c>
      <c r="C241" s="9" t="s">
        <v>13</v>
      </c>
      <c r="D241" s="9" t="s">
        <v>6</v>
      </c>
      <c r="E241" s="9" t="s">
        <v>5</v>
      </c>
      <c r="F241" s="9"/>
      <c r="G241" s="145">
        <f>G252+G242</f>
        <v>1231.837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114" t="s">
        <v>144</v>
      </c>
      <c r="B242" s="19">
        <v>951</v>
      </c>
      <c r="C242" s="9" t="s">
        <v>13</v>
      </c>
      <c r="D242" s="9" t="s">
        <v>145</v>
      </c>
      <c r="E242" s="9" t="s">
        <v>5</v>
      </c>
      <c r="F242" s="9"/>
      <c r="G242" s="10">
        <f>G243</f>
        <v>50.36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114" t="s">
        <v>146</v>
      </c>
      <c r="B243" s="19">
        <v>951</v>
      </c>
      <c r="C243" s="9" t="s">
        <v>13</v>
      </c>
      <c r="D243" s="9" t="s">
        <v>147</v>
      </c>
      <c r="E243" s="9" t="s">
        <v>5</v>
      </c>
      <c r="F243" s="9"/>
      <c r="G243" s="10">
        <f>G244+G249</f>
        <v>50.36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5" thickBot="1">
      <c r="A244" s="116" t="s">
        <v>289</v>
      </c>
      <c r="B244" s="92">
        <v>951</v>
      </c>
      <c r="C244" s="93" t="s">
        <v>13</v>
      </c>
      <c r="D244" s="93" t="s">
        <v>288</v>
      </c>
      <c r="E244" s="93" t="s">
        <v>5</v>
      </c>
      <c r="F244" s="93"/>
      <c r="G244" s="16">
        <f>G245+G247</f>
        <v>0.36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16.5" outlineLevel="5" thickBot="1">
      <c r="A245" s="5" t="s">
        <v>99</v>
      </c>
      <c r="B245" s="21">
        <v>951</v>
      </c>
      <c r="C245" s="6" t="s">
        <v>13</v>
      </c>
      <c r="D245" s="6" t="s">
        <v>288</v>
      </c>
      <c r="E245" s="6" t="s">
        <v>95</v>
      </c>
      <c r="F245" s="6"/>
      <c r="G245" s="7">
        <f>G246</f>
        <v>0.3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16.5" outlineLevel="5" thickBot="1">
      <c r="A246" s="90" t="s">
        <v>99</v>
      </c>
      <c r="B246" s="94">
        <v>951</v>
      </c>
      <c r="C246" s="95" t="s">
        <v>13</v>
      </c>
      <c r="D246" s="95" t="s">
        <v>288</v>
      </c>
      <c r="E246" s="95" t="s">
        <v>96</v>
      </c>
      <c r="F246" s="95"/>
      <c r="G246" s="100">
        <v>0.3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5" t="s">
        <v>107</v>
      </c>
      <c r="B247" s="21">
        <v>951</v>
      </c>
      <c r="C247" s="6" t="s">
        <v>13</v>
      </c>
      <c r="D247" s="6" t="s">
        <v>288</v>
      </c>
      <c r="E247" s="6" t="s">
        <v>101</v>
      </c>
      <c r="F247" s="6"/>
      <c r="G247" s="7">
        <f>G248</f>
        <v>0.06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90" t="s">
        <v>109</v>
      </c>
      <c r="B248" s="94">
        <v>951</v>
      </c>
      <c r="C248" s="95" t="s">
        <v>13</v>
      </c>
      <c r="D248" s="95" t="s">
        <v>288</v>
      </c>
      <c r="E248" s="95" t="s">
        <v>103</v>
      </c>
      <c r="F248" s="95"/>
      <c r="G248" s="100">
        <v>0.06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96" t="s">
        <v>335</v>
      </c>
      <c r="B249" s="92">
        <v>951</v>
      </c>
      <c r="C249" s="93" t="s">
        <v>13</v>
      </c>
      <c r="D249" s="93" t="s">
        <v>336</v>
      </c>
      <c r="E249" s="93" t="s">
        <v>5</v>
      </c>
      <c r="F249" s="93"/>
      <c r="G249" s="16">
        <f>G250</f>
        <v>50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5" t="s">
        <v>107</v>
      </c>
      <c r="B250" s="21">
        <v>951</v>
      </c>
      <c r="C250" s="6" t="s">
        <v>13</v>
      </c>
      <c r="D250" s="6" t="s">
        <v>336</v>
      </c>
      <c r="E250" s="6" t="s">
        <v>101</v>
      </c>
      <c r="F250" s="6"/>
      <c r="G250" s="7">
        <f>G251</f>
        <v>50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0" t="s">
        <v>109</v>
      </c>
      <c r="B251" s="94">
        <v>951</v>
      </c>
      <c r="C251" s="95" t="s">
        <v>13</v>
      </c>
      <c r="D251" s="95" t="s">
        <v>336</v>
      </c>
      <c r="E251" s="95" t="s">
        <v>103</v>
      </c>
      <c r="F251" s="95"/>
      <c r="G251" s="100"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6.5" outlineLevel="5" thickBot="1">
      <c r="A252" s="13" t="s">
        <v>196</v>
      </c>
      <c r="B252" s="19">
        <v>951</v>
      </c>
      <c r="C252" s="11" t="s">
        <v>13</v>
      </c>
      <c r="D252" s="11" t="s">
        <v>6</v>
      </c>
      <c r="E252" s="11" t="s">
        <v>5</v>
      </c>
      <c r="F252" s="11"/>
      <c r="G252" s="148">
        <f>G253</f>
        <v>1181.477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4" thickBot="1">
      <c r="A253" s="8" t="s">
        <v>354</v>
      </c>
      <c r="B253" s="19">
        <v>951</v>
      </c>
      <c r="C253" s="9" t="s">
        <v>13</v>
      </c>
      <c r="D253" s="9" t="s">
        <v>327</v>
      </c>
      <c r="E253" s="9" t="s">
        <v>5</v>
      </c>
      <c r="F253" s="9"/>
      <c r="G253" s="145">
        <f>G254</f>
        <v>1181.477</v>
      </c>
      <c r="H253" s="32">
        <f aca="true" t="shared" si="38" ref="H253:X253">H254+H256</f>
        <v>0</v>
      </c>
      <c r="I253" s="32">
        <f t="shared" si="38"/>
        <v>0</v>
      </c>
      <c r="J253" s="32">
        <f t="shared" si="38"/>
        <v>0</v>
      </c>
      <c r="K253" s="32">
        <f t="shared" si="38"/>
        <v>0</v>
      </c>
      <c r="L253" s="32">
        <f t="shared" si="38"/>
        <v>0</v>
      </c>
      <c r="M253" s="32">
        <f t="shared" si="38"/>
        <v>0</v>
      </c>
      <c r="N253" s="32">
        <f t="shared" si="38"/>
        <v>0</v>
      </c>
      <c r="O253" s="32">
        <f t="shared" si="38"/>
        <v>0</v>
      </c>
      <c r="P253" s="32">
        <f t="shared" si="38"/>
        <v>0</v>
      </c>
      <c r="Q253" s="32">
        <f t="shared" si="38"/>
        <v>0</v>
      </c>
      <c r="R253" s="32">
        <f t="shared" si="38"/>
        <v>0</v>
      </c>
      <c r="S253" s="32">
        <f t="shared" si="38"/>
        <v>0</v>
      </c>
      <c r="T253" s="32">
        <f t="shared" si="38"/>
        <v>0</v>
      </c>
      <c r="U253" s="32">
        <f t="shared" si="38"/>
        <v>0</v>
      </c>
      <c r="V253" s="32">
        <f t="shared" si="38"/>
        <v>0</v>
      </c>
      <c r="W253" s="32">
        <f t="shared" si="38"/>
        <v>0</v>
      </c>
      <c r="X253" s="32">
        <f t="shared" si="38"/>
        <v>5000</v>
      </c>
      <c r="Y253" s="59">
        <f>X253/G253*100</f>
        <v>423.19909740096506</v>
      </c>
    </row>
    <row r="254" spans="1:25" ht="54.75" customHeight="1" outlineLevel="5" thickBot="1">
      <c r="A254" s="96" t="s">
        <v>326</v>
      </c>
      <c r="B254" s="92">
        <v>951</v>
      </c>
      <c r="C254" s="93" t="s">
        <v>13</v>
      </c>
      <c r="D254" s="93" t="s">
        <v>328</v>
      </c>
      <c r="E254" s="93" t="s">
        <v>5</v>
      </c>
      <c r="F254" s="93"/>
      <c r="G254" s="147">
        <f>G255</f>
        <v>1181.477</v>
      </c>
      <c r="H254" s="2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4"/>
      <c r="X254" s="65">
        <v>0</v>
      </c>
      <c r="Y254" s="59">
        <f>X254/G254*100</f>
        <v>0</v>
      </c>
    </row>
    <row r="255" spans="1:25" ht="36" customHeight="1" outlineLevel="5" thickBot="1">
      <c r="A255" s="5" t="s">
        <v>107</v>
      </c>
      <c r="B255" s="21">
        <v>951</v>
      </c>
      <c r="C255" s="6" t="s">
        <v>13</v>
      </c>
      <c r="D255" s="6" t="s">
        <v>328</v>
      </c>
      <c r="E255" s="6" t="s">
        <v>101</v>
      </c>
      <c r="F255" s="6"/>
      <c r="G255" s="151">
        <f>G256</f>
        <v>1181.477</v>
      </c>
      <c r="H255" s="2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4"/>
      <c r="X255" s="65"/>
      <c r="Y255" s="59"/>
    </row>
    <row r="256" spans="1:25" ht="32.25" outlineLevel="5" thickBot="1">
      <c r="A256" s="90" t="s">
        <v>109</v>
      </c>
      <c r="B256" s="94">
        <v>951</v>
      </c>
      <c r="C256" s="95" t="s">
        <v>13</v>
      </c>
      <c r="D256" s="95" t="s">
        <v>328</v>
      </c>
      <c r="E256" s="95" t="s">
        <v>103</v>
      </c>
      <c r="F256" s="95"/>
      <c r="G256" s="146">
        <v>1181.477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5000</v>
      </c>
      <c r="Y256" s="59">
        <f>X256/G256*100</f>
        <v>423.19909740096506</v>
      </c>
    </row>
    <row r="257" spans="1:25" ht="19.5" outlineLevel="5" thickBot="1">
      <c r="A257" s="110" t="s">
        <v>50</v>
      </c>
      <c r="B257" s="18">
        <v>951</v>
      </c>
      <c r="C257" s="14" t="s">
        <v>49</v>
      </c>
      <c r="D257" s="14" t="s">
        <v>6</v>
      </c>
      <c r="E257" s="14" t="s">
        <v>5</v>
      </c>
      <c r="F257" s="14"/>
      <c r="G257" s="15">
        <f>G258+G263+G268</f>
        <v>11569.466999999999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6.5" outlineLevel="5" thickBot="1">
      <c r="A258" s="126" t="s">
        <v>40</v>
      </c>
      <c r="B258" s="18">
        <v>951</v>
      </c>
      <c r="C258" s="39" t="s">
        <v>20</v>
      </c>
      <c r="D258" s="39" t="s">
        <v>6</v>
      </c>
      <c r="E258" s="39" t="s">
        <v>5</v>
      </c>
      <c r="F258" s="39"/>
      <c r="G258" s="121">
        <f>G259</f>
        <v>10087.55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6" thickBot="1">
      <c r="A259" s="80" t="s">
        <v>307</v>
      </c>
      <c r="B259" s="19">
        <v>951</v>
      </c>
      <c r="C259" s="9" t="s">
        <v>20</v>
      </c>
      <c r="D259" s="9" t="s">
        <v>197</v>
      </c>
      <c r="E259" s="9" t="s">
        <v>5</v>
      </c>
      <c r="F259" s="9"/>
      <c r="G259" s="10">
        <f>G260</f>
        <v>10087.55</v>
      </c>
      <c r="H259" s="29">
        <f aca="true" t="shared" si="39" ref="H259:X259">H266+H271</f>
        <v>0</v>
      </c>
      <c r="I259" s="29">
        <f t="shared" si="39"/>
        <v>0</v>
      </c>
      <c r="J259" s="29">
        <f t="shared" si="39"/>
        <v>0</v>
      </c>
      <c r="K259" s="29">
        <f t="shared" si="39"/>
        <v>0</v>
      </c>
      <c r="L259" s="29">
        <f t="shared" si="39"/>
        <v>0</v>
      </c>
      <c r="M259" s="29">
        <f t="shared" si="39"/>
        <v>0</v>
      </c>
      <c r="N259" s="29">
        <f t="shared" si="39"/>
        <v>0</v>
      </c>
      <c r="O259" s="29">
        <f t="shared" si="39"/>
        <v>0</v>
      </c>
      <c r="P259" s="29">
        <f t="shared" si="39"/>
        <v>0</v>
      </c>
      <c r="Q259" s="29">
        <f t="shared" si="39"/>
        <v>0</v>
      </c>
      <c r="R259" s="29">
        <f t="shared" si="39"/>
        <v>0</v>
      </c>
      <c r="S259" s="29">
        <f t="shared" si="39"/>
        <v>0</v>
      </c>
      <c r="T259" s="29">
        <f t="shared" si="39"/>
        <v>0</v>
      </c>
      <c r="U259" s="29">
        <f t="shared" si="39"/>
        <v>0</v>
      </c>
      <c r="V259" s="29">
        <f t="shared" si="39"/>
        <v>0</v>
      </c>
      <c r="W259" s="29">
        <f t="shared" si="39"/>
        <v>0</v>
      </c>
      <c r="X259" s="73">
        <f t="shared" si="39"/>
        <v>1409.01825</v>
      </c>
      <c r="Y259" s="59">
        <f>X259/G259*100</f>
        <v>13.967893591605495</v>
      </c>
    </row>
    <row r="260" spans="1:25" ht="32.25" outlineLevel="6" thickBot="1">
      <c r="A260" s="127" t="s">
        <v>198</v>
      </c>
      <c r="B260" s="134">
        <v>951</v>
      </c>
      <c r="C260" s="93" t="s">
        <v>20</v>
      </c>
      <c r="D260" s="93" t="s">
        <v>199</v>
      </c>
      <c r="E260" s="93" t="s">
        <v>5</v>
      </c>
      <c r="F260" s="97"/>
      <c r="G260" s="16">
        <f>G261</f>
        <v>10087.55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</row>
    <row r="261" spans="1:25" ht="19.5" outlineLevel="6" thickBot="1">
      <c r="A261" s="5" t="s">
        <v>129</v>
      </c>
      <c r="B261" s="21">
        <v>951</v>
      </c>
      <c r="C261" s="6" t="s">
        <v>20</v>
      </c>
      <c r="D261" s="6" t="s">
        <v>199</v>
      </c>
      <c r="E261" s="6" t="s">
        <v>5</v>
      </c>
      <c r="F261" s="78"/>
      <c r="G261" s="7">
        <f>G262</f>
        <v>10087.55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</row>
    <row r="262" spans="1:25" ht="48" outlineLevel="6" thickBot="1">
      <c r="A262" s="98" t="s">
        <v>308</v>
      </c>
      <c r="B262" s="136">
        <v>951</v>
      </c>
      <c r="C262" s="95" t="s">
        <v>20</v>
      </c>
      <c r="D262" s="95" t="s">
        <v>199</v>
      </c>
      <c r="E262" s="95" t="s">
        <v>92</v>
      </c>
      <c r="F262" s="99"/>
      <c r="G262" s="100">
        <v>10087.55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3"/>
      <c r="Y262" s="59"/>
    </row>
    <row r="263" spans="1:25" ht="32.25" outlineLevel="6" thickBot="1">
      <c r="A263" s="126" t="s">
        <v>61</v>
      </c>
      <c r="B263" s="18">
        <v>951</v>
      </c>
      <c r="C263" s="39" t="s">
        <v>60</v>
      </c>
      <c r="D263" s="39" t="s">
        <v>6</v>
      </c>
      <c r="E263" s="39" t="s">
        <v>5</v>
      </c>
      <c r="F263" s="39"/>
      <c r="G263" s="121">
        <f>G264</f>
        <v>50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3"/>
      <c r="Y263" s="59"/>
    </row>
    <row r="264" spans="1:25" ht="19.5" outlineLevel="6" thickBot="1">
      <c r="A264" s="8" t="s">
        <v>355</v>
      </c>
      <c r="B264" s="19">
        <v>951</v>
      </c>
      <c r="C264" s="9" t="s">
        <v>60</v>
      </c>
      <c r="D264" s="9" t="s">
        <v>200</v>
      </c>
      <c r="E264" s="9" t="s">
        <v>5</v>
      </c>
      <c r="F264" s="9"/>
      <c r="G264" s="10">
        <f>G265</f>
        <v>50</v>
      </c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3"/>
      <c r="Y264" s="59"/>
    </row>
    <row r="265" spans="1:25" ht="48" outlineLevel="6" thickBot="1">
      <c r="A265" s="116" t="s">
        <v>201</v>
      </c>
      <c r="B265" s="92">
        <v>951</v>
      </c>
      <c r="C265" s="93" t="s">
        <v>60</v>
      </c>
      <c r="D265" s="93" t="s">
        <v>202</v>
      </c>
      <c r="E265" s="93" t="s">
        <v>5</v>
      </c>
      <c r="F265" s="93"/>
      <c r="G265" s="16">
        <f>G266</f>
        <v>50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3"/>
      <c r="Y265" s="59"/>
    </row>
    <row r="266" spans="1:25" ht="32.25" outlineLevel="6" thickBot="1">
      <c r="A266" s="5" t="s">
        <v>107</v>
      </c>
      <c r="B266" s="21">
        <v>951</v>
      </c>
      <c r="C266" s="6" t="s">
        <v>60</v>
      </c>
      <c r="D266" s="6" t="s">
        <v>202</v>
      </c>
      <c r="E266" s="6" t="s">
        <v>101</v>
      </c>
      <c r="F266" s="6"/>
      <c r="G266" s="7">
        <f>G267</f>
        <v>50</v>
      </c>
      <c r="H266" s="10">
        <f aca="true" t="shared" si="40" ref="H266:X267">H267</f>
        <v>0</v>
      </c>
      <c r="I266" s="10">
        <f t="shared" si="40"/>
        <v>0</v>
      </c>
      <c r="J266" s="10">
        <f t="shared" si="40"/>
        <v>0</v>
      </c>
      <c r="K266" s="10">
        <f t="shared" si="40"/>
        <v>0</v>
      </c>
      <c r="L266" s="10">
        <f t="shared" si="40"/>
        <v>0</v>
      </c>
      <c r="M266" s="10">
        <f t="shared" si="40"/>
        <v>0</v>
      </c>
      <c r="N266" s="10">
        <f t="shared" si="40"/>
        <v>0</v>
      </c>
      <c r="O266" s="10">
        <f t="shared" si="40"/>
        <v>0</v>
      </c>
      <c r="P266" s="10">
        <f t="shared" si="40"/>
        <v>0</v>
      </c>
      <c r="Q266" s="10">
        <f t="shared" si="40"/>
        <v>0</v>
      </c>
      <c r="R266" s="10">
        <f t="shared" si="40"/>
        <v>0</v>
      </c>
      <c r="S266" s="10">
        <f t="shared" si="40"/>
        <v>0</v>
      </c>
      <c r="T266" s="10">
        <f t="shared" si="40"/>
        <v>0</v>
      </c>
      <c r="U266" s="10">
        <f t="shared" si="40"/>
        <v>0</v>
      </c>
      <c r="V266" s="10">
        <f t="shared" si="40"/>
        <v>0</v>
      </c>
      <c r="W266" s="10">
        <f t="shared" si="40"/>
        <v>0</v>
      </c>
      <c r="X266" s="66">
        <f t="shared" si="40"/>
        <v>0</v>
      </c>
      <c r="Y266" s="59">
        <f>X266/G266*100</f>
        <v>0</v>
      </c>
    </row>
    <row r="267" spans="1:25" ht="32.25" outlineLevel="6" thickBot="1">
      <c r="A267" s="90" t="s">
        <v>109</v>
      </c>
      <c r="B267" s="94">
        <v>951</v>
      </c>
      <c r="C267" s="95" t="s">
        <v>60</v>
      </c>
      <c r="D267" s="95" t="s">
        <v>202</v>
      </c>
      <c r="E267" s="95" t="s">
        <v>103</v>
      </c>
      <c r="F267" s="95"/>
      <c r="G267" s="100">
        <v>50</v>
      </c>
      <c r="H267" s="12">
        <f t="shared" si="40"/>
        <v>0</v>
      </c>
      <c r="I267" s="12">
        <f t="shared" si="40"/>
        <v>0</v>
      </c>
      <c r="J267" s="12">
        <f t="shared" si="40"/>
        <v>0</v>
      </c>
      <c r="K267" s="12">
        <f t="shared" si="40"/>
        <v>0</v>
      </c>
      <c r="L267" s="12">
        <f t="shared" si="40"/>
        <v>0</v>
      </c>
      <c r="M267" s="12">
        <f t="shared" si="40"/>
        <v>0</v>
      </c>
      <c r="N267" s="12">
        <f t="shared" si="40"/>
        <v>0</v>
      </c>
      <c r="O267" s="12">
        <f t="shared" si="40"/>
        <v>0</v>
      </c>
      <c r="P267" s="12">
        <f t="shared" si="40"/>
        <v>0</v>
      </c>
      <c r="Q267" s="12">
        <f t="shared" si="40"/>
        <v>0</v>
      </c>
      <c r="R267" s="12">
        <f t="shared" si="40"/>
        <v>0</v>
      </c>
      <c r="S267" s="12">
        <f t="shared" si="40"/>
        <v>0</v>
      </c>
      <c r="T267" s="12">
        <f t="shared" si="40"/>
        <v>0</v>
      </c>
      <c r="U267" s="12">
        <f t="shared" si="40"/>
        <v>0</v>
      </c>
      <c r="V267" s="12">
        <f t="shared" si="40"/>
        <v>0</v>
      </c>
      <c r="W267" s="12">
        <f t="shared" si="40"/>
        <v>0</v>
      </c>
      <c r="X267" s="67">
        <f t="shared" si="40"/>
        <v>0</v>
      </c>
      <c r="Y267" s="59">
        <f>X267/G267*100</f>
        <v>0</v>
      </c>
    </row>
    <row r="268" spans="1:25" ht="19.5" outlineLevel="6" thickBot="1">
      <c r="A268" s="126" t="s">
        <v>35</v>
      </c>
      <c r="B268" s="18">
        <v>951</v>
      </c>
      <c r="C268" s="39" t="s">
        <v>14</v>
      </c>
      <c r="D268" s="39" t="s">
        <v>6</v>
      </c>
      <c r="E268" s="39" t="s">
        <v>5</v>
      </c>
      <c r="F268" s="39"/>
      <c r="G268" s="164">
        <f>G269</f>
        <v>1431.9170000000001</v>
      </c>
      <c r="H268" s="24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42"/>
      <c r="X268" s="65">
        <v>0</v>
      </c>
      <c r="Y268" s="59">
        <f>X268/G268*100</f>
        <v>0</v>
      </c>
    </row>
    <row r="269" spans="1:25" ht="32.25" outlineLevel="6" thickBot="1">
      <c r="A269" s="114" t="s">
        <v>144</v>
      </c>
      <c r="B269" s="19">
        <v>951</v>
      </c>
      <c r="C269" s="9" t="s">
        <v>14</v>
      </c>
      <c r="D269" s="9" t="s">
        <v>145</v>
      </c>
      <c r="E269" s="9" t="s">
        <v>5</v>
      </c>
      <c r="F269" s="9"/>
      <c r="G269" s="145">
        <f>G270</f>
        <v>1431.9170000000001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114" t="s">
        <v>146</v>
      </c>
      <c r="B270" s="19">
        <v>951</v>
      </c>
      <c r="C270" s="11" t="s">
        <v>14</v>
      </c>
      <c r="D270" s="11" t="s">
        <v>147</v>
      </c>
      <c r="E270" s="11" t="s">
        <v>5</v>
      </c>
      <c r="F270" s="11"/>
      <c r="G270" s="148">
        <f>G271</f>
        <v>1431.9170000000001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48" outlineLevel="6" thickBot="1">
      <c r="A271" s="115" t="s">
        <v>305</v>
      </c>
      <c r="B271" s="132">
        <v>951</v>
      </c>
      <c r="C271" s="93" t="s">
        <v>14</v>
      </c>
      <c r="D271" s="93" t="s">
        <v>150</v>
      </c>
      <c r="E271" s="93" t="s">
        <v>5</v>
      </c>
      <c r="F271" s="93"/>
      <c r="G271" s="147">
        <f>G272+G275</f>
        <v>1431.9170000000001</v>
      </c>
      <c r="H271" s="31">
        <f aca="true" t="shared" si="41" ref="H271:X273">H272</f>
        <v>0</v>
      </c>
      <c r="I271" s="31">
        <f t="shared" si="41"/>
        <v>0</v>
      </c>
      <c r="J271" s="31">
        <f t="shared" si="41"/>
        <v>0</v>
      </c>
      <c r="K271" s="31">
        <f t="shared" si="41"/>
        <v>0</v>
      </c>
      <c r="L271" s="31">
        <f t="shared" si="41"/>
        <v>0</v>
      </c>
      <c r="M271" s="31">
        <f t="shared" si="41"/>
        <v>0</v>
      </c>
      <c r="N271" s="31">
        <f t="shared" si="41"/>
        <v>0</v>
      </c>
      <c r="O271" s="31">
        <f t="shared" si="41"/>
        <v>0</v>
      </c>
      <c r="P271" s="31">
        <f t="shared" si="41"/>
        <v>0</v>
      </c>
      <c r="Q271" s="31">
        <f t="shared" si="41"/>
        <v>0</v>
      </c>
      <c r="R271" s="31">
        <f t="shared" si="41"/>
        <v>0</v>
      </c>
      <c r="S271" s="31">
        <f t="shared" si="41"/>
        <v>0</v>
      </c>
      <c r="T271" s="31">
        <f t="shared" si="41"/>
        <v>0</v>
      </c>
      <c r="U271" s="31">
        <f t="shared" si="41"/>
        <v>0</v>
      </c>
      <c r="V271" s="31">
        <f t="shared" si="41"/>
        <v>0</v>
      </c>
      <c r="W271" s="31">
        <f t="shared" si="41"/>
        <v>0</v>
      </c>
      <c r="X271" s="66">
        <f t="shared" si="41"/>
        <v>1409.01825</v>
      </c>
      <c r="Y271" s="59">
        <f>X271/G271*100</f>
        <v>98.40083259015711</v>
      </c>
    </row>
    <row r="272" spans="1:25" ht="32.25" outlineLevel="6" thickBot="1">
      <c r="A272" s="5" t="s">
        <v>98</v>
      </c>
      <c r="B272" s="21">
        <v>951</v>
      </c>
      <c r="C272" s="6" t="s">
        <v>14</v>
      </c>
      <c r="D272" s="6" t="s">
        <v>150</v>
      </c>
      <c r="E272" s="6" t="s">
        <v>95</v>
      </c>
      <c r="F272" s="6"/>
      <c r="G272" s="151">
        <f>G273+G274</f>
        <v>1424.18</v>
      </c>
      <c r="H272" s="32">
        <f t="shared" si="41"/>
        <v>0</v>
      </c>
      <c r="I272" s="32">
        <f t="shared" si="41"/>
        <v>0</v>
      </c>
      <c r="J272" s="32">
        <f t="shared" si="41"/>
        <v>0</v>
      </c>
      <c r="K272" s="32">
        <f t="shared" si="41"/>
        <v>0</v>
      </c>
      <c r="L272" s="32">
        <f t="shared" si="41"/>
        <v>0</v>
      </c>
      <c r="M272" s="32">
        <f t="shared" si="41"/>
        <v>0</v>
      </c>
      <c r="N272" s="32">
        <f t="shared" si="41"/>
        <v>0</v>
      </c>
      <c r="O272" s="32">
        <f t="shared" si="41"/>
        <v>0</v>
      </c>
      <c r="P272" s="32">
        <f t="shared" si="41"/>
        <v>0</v>
      </c>
      <c r="Q272" s="32">
        <f t="shared" si="41"/>
        <v>0</v>
      </c>
      <c r="R272" s="32">
        <f t="shared" si="41"/>
        <v>0</v>
      </c>
      <c r="S272" s="32">
        <f t="shared" si="41"/>
        <v>0</v>
      </c>
      <c r="T272" s="32">
        <f t="shared" si="41"/>
        <v>0</v>
      </c>
      <c r="U272" s="32">
        <f t="shared" si="41"/>
        <v>0</v>
      </c>
      <c r="V272" s="32">
        <f t="shared" si="41"/>
        <v>0</v>
      </c>
      <c r="W272" s="32">
        <f t="shared" si="41"/>
        <v>0</v>
      </c>
      <c r="X272" s="67">
        <f t="shared" si="41"/>
        <v>1409.01825</v>
      </c>
      <c r="Y272" s="59">
        <f>X272/G272*100</f>
        <v>98.93540493476948</v>
      </c>
    </row>
    <row r="273" spans="1:25" ht="16.5" outlineLevel="6" thickBot="1">
      <c r="A273" s="90" t="s">
        <v>99</v>
      </c>
      <c r="B273" s="94">
        <v>951</v>
      </c>
      <c r="C273" s="95" t="s">
        <v>14</v>
      </c>
      <c r="D273" s="95" t="s">
        <v>150</v>
      </c>
      <c r="E273" s="95" t="s">
        <v>96</v>
      </c>
      <c r="F273" s="95"/>
      <c r="G273" s="146">
        <v>1421.98</v>
      </c>
      <c r="H273" s="34">
        <f t="shared" si="41"/>
        <v>0</v>
      </c>
      <c r="I273" s="34">
        <f t="shared" si="41"/>
        <v>0</v>
      </c>
      <c r="J273" s="34">
        <f t="shared" si="41"/>
        <v>0</v>
      </c>
      <c r="K273" s="34">
        <f t="shared" si="41"/>
        <v>0</v>
      </c>
      <c r="L273" s="34">
        <f t="shared" si="41"/>
        <v>0</v>
      </c>
      <c r="M273" s="34">
        <f t="shared" si="41"/>
        <v>0</v>
      </c>
      <c r="N273" s="34">
        <f t="shared" si="41"/>
        <v>0</v>
      </c>
      <c r="O273" s="34">
        <f t="shared" si="41"/>
        <v>0</v>
      </c>
      <c r="P273" s="34">
        <f t="shared" si="41"/>
        <v>0</v>
      </c>
      <c r="Q273" s="34">
        <f t="shared" si="41"/>
        <v>0</v>
      </c>
      <c r="R273" s="34">
        <f t="shared" si="41"/>
        <v>0</v>
      </c>
      <c r="S273" s="34">
        <f t="shared" si="41"/>
        <v>0</v>
      </c>
      <c r="T273" s="34">
        <f t="shared" si="41"/>
        <v>0</v>
      </c>
      <c r="U273" s="34">
        <f t="shared" si="41"/>
        <v>0</v>
      </c>
      <c r="V273" s="34">
        <f t="shared" si="41"/>
        <v>0</v>
      </c>
      <c r="W273" s="34">
        <f t="shared" si="41"/>
        <v>0</v>
      </c>
      <c r="X273" s="68">
        <f t="shared" si="41"/>
        <v>1409.01825</v>
      </c>
      <c r="Y273" s="59">
        <f>X273/G273*100</f>
        <v>99.08847170846286</v>
      </c>
    </row>
    <row r="274" spans="1:25" ht="32.25" outlineLevel="6" thickBot="1">
      <c r="A274" s="90" t="s">
        <v>100</v>
      </c>
      <c r="B274" s="94">
        <v>951</v>
      </c>
      <c r="C274" s="95" t="s">
        <v>14</v>
      </c>
      <c r="D274" s="95" t="s">
        <v>150</v>
      </c>
      <c r="E274" s="95" t="s">
        <v>97</v>
      </c>
      <c r="F274" s="95"/>
      <c r="G274" s="146">
        <v>2.2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1409.01825</v>
      </c>
      <c r="Y274" s="59">
        <f>X274/G274*100</f>
        <v>64046.28409090909</v>
      </c>
    </row>
    <row r="275" spans="1:25" ht="32.25" outlineLevel="6" thickBot="1">
      <c r="A275" s="5" t="s">
        <v>107</v>
      </c>
      <c r="B275" s="21">
        <v>951</v>
      </c>
      <c r="C275" s="6" t="s">
        <v>14</v>
      </c>
      <c r="D275" s="6" t="s">
        <v>150</v>
      </c>
      <c r="E275" s="6" t="s">
        <v>101</v>
      </c>
      <c r="F275" s="6"/>
      <c r="G275" s="151">
        <f>G276</f>
        <v>7.737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90" t="s">
        <v>109</v>
      </c>
      <c r="B276" s="94">
        <v>951</v>
      </c>
      <c r="C276" s="95" t="s">
        <v>14</v>
      </c>
      <c r="D276" s="95" t="s">
        <v>150</v>
      </c>
      <c r="E276" s="95" t="s">
        <v>103</v>
      </c>
      <c r="F276" s="95"/>
      <c r="G276" s="146">
        <v>7.737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19.5" outlineLevel="6" thickBot="1">
      <c r="A277" s="110" t="s">
        <v>67</v>
      </c>
      <c r="B277" s="18">
        <v>951</v>
      </c>
      <c r="C277" s="14" t="s">
        <v>48</v>
      </c>
      <c r="D277" s="14" t="s">
        <v>6</v>
      </c>
      <c r="E277" s="14" t="s">
        <v>5</v>
      </c>
      <c r="F277" s="14"/>
      <c r="G277" s="15">
        <f>G278</f>
        <v>18877.47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19.5" outlineLevel="6" thickBot="1">
      <c r="A278" s="8" t="s">
        <v>36</v>
      </c>
      <c r="B278" s="19">
        <v>951</v>
      </c>
      <c r="C278" s="9" t="s">
        <v>15</v>
      </c>
      <c r="D278" s="9" t="s">
        <v>6</v>
      </c>
      <c r="E278" s="9" t="s">
        <v>5</v>
      </c>
      <c r="F278" s="9"/>
      <c r="G278" s="10">
        <f>G279+G292+G296+G300</f>
        <v>18877.47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19.5" outlineLevel="6" thickBot="1">
      <c r="A279" s="13" t="s">
        <v>203</v>
      </c>
      <c r="B279" s="19">
        <v>951</v>
      </c>
      <c r="C279" s="11" t="s">
        <v>15</v>
      </c>
      <c r="D279" s="11" t="s">
        <v>204</v>
      </c>
      <c r="E279" s="11" t="s">
        <v>5</v>
      </c>
      <c r="F279" s="11"/>
      <c r="G279" s="12">
        <f>G280+G284</f>
        <v>18527.47</v>
      </c>
      <c r="H279" s="29">
        <f aca="true" t="shared" si="42" ref="H279:X279">H280</f>
        <v>0</v>
      </c>
      <c r="I279" s="29">
        <f t="shared" si="42"/>
        <v>0</v>
      </c>
      <c r="J279" s="29">
        <f t="shared" si="42"/>
        <v>0</v>
      </c>
      <c r="K279" s="29">
        <f t="shared" si="42"/>
        <v>0</v>
      </c>
      <c r="L279" s="29">
        <f t="shared" si="42"/>
        <v>0</v>
      </c>
      <c r="M279" s="29">
        <f t="shared" si="42"/>
        <v>0</v>
      </c>
      <c r="N279" s="29">
        <f t="shared" si="42"/>
        <v>0</v>
      </c>
      <c r="O279" s="29">
        <f t="shared" si="42"/>
        <v>0</v>
      </c>
      <c r="P279" s="29">
        <f t="shared" si="42"/>
        <v>0</v>
      </c>
      <c r="Q279" s="29">
        <f t="shared" si="42"/>
        <v>0</v>
      </c>
      <c r="R279" s="29">
        <f t="shared" si="42"/>
        <v>0</v>
      </c>
      <c r="S279" s="29">
        <f t="shared" si="42"/>
        <v>0</v>
      </c>
      <c r="T279" s="29">
        <f t="shared" si="42"/>
        <v>0</v>
      </c>
      <c r="U279" s="29">
        <f t="shared" si="42"/>
        <v>0</v>
      </c>
      <c r="V279" s="29">
        <f t="shared" si="42"/>
        <v>0</v>
      </c>
      <c r="W279" s="29">
        <f t="shared" si="42"/>
        <v>0</v>
      </c>
      <c r="X279" s="73">
        <f t="shared" si="42"/>
        <v>669.14176</v>
      </c>
      <c r="Y279" s="59">
        <f>X279/G279*100</f>
        <v>3.6116197192601036</v>
      </c>
    </row>
    <row r="280" spans="1:25" ht="16.5" outlineLevel="6" thickBot="1">
      <c r="A280" s="96" t="s">
        <v>130</v>
      </c>
      <c r="B280" s="92">
        <v>951</v>
      </c>
      <c r="C280" s="93" t="s">
        <v>15</v>
      </c>
      <c r="D280" s="93" t="s">
        <v>205</v>
      </c>
      <c r="E280" s="93" t="s">
        <v>5</v>
      </c>
      <c r="F280" s="93"/>
      <c r="G280" s="16">
        <f>G281</f>
        <v>100</v>
      </c>
      <c r="H280" s="10">
        <f aca="true" t="shared" si="43" ref="H280:X280">H292</f>
        <v>0</v>
      </c>
      <c r="I280" s="10">
        <f t="shared" si="43"/>
        <v>0</v>
      </c>
      <c r="J280" s="10">
        <f t="shared" si="43"/>
        <v>0</v>
      </c>
      <c r="K280" s="10">
        <f t="shared" si="43"/>
        <v>0</v>
      </c>
      <c r="L280" s="10">
        <f t="shared" si="43"/>
        <v>0</v>
      </c>
      <c r="M280" s="10">
        <f t="shared" si="43"/>
        <v>0</v>
      </c>
      <c r="N280" s="10">
        <f t="shared" si="43"/>
        <v>0</v>
      </c>
      <c r="O280" s="10">
        <f t="shared" si="43"/>
        <v>0</v>
      </c>
      <c r="P280" s="10">
        <f t="shared" si="43"/>
        <v>0</v>
      </c>
      <c r="Q280" s="10">
        <f t="shared" si="43"/>
        <v>0</v>
      </c>
      <c r="R280" s="10">
        <f t="shared" si="43"/>
        <v>0</v>
      </c>
      <c r="S280" s="10">
        <f t="shared" si="43"/>
        <v>0</v>
      </c>
      <c r="T280" s="10">
        <f t="shared" si="43"/>
        <v>0</v>
      </c>
      <c r="U280" s="10">
        <f t="shared" si="43"/>
        <v>0</v>
      </c>
      <c r="V280" s="10">
        <f t="shared" si="43"/>
        <v>0</v>
      </c>
      <c r="W280" s="10">
        <f t="shared" si="43"/>
        <v>0</v>
      </c>
      <c r="X280" s="66">
        <f t="shared" si="43"/>
        <v>669.14176</v>
      </c>
      <c r="Y280" s="59">
        <f>X280/G280*100</f>
        <v>669.14176</v>
      </c>
    </row>
    <row r="281" spans="1:25" ht="32.25" outlineLevel="6" thickBot="1">
      <c r="A281" s="79" t="s">
        <v>206</v>
      </c>
      <c r="B281" s="21">
        <v>951</v>
      </c>
      <c r="C281" s="6" t="s">
        <v>15</v>
      </c>
      <c r="D281" s="6" t="s">
        <v>207</v>
      </c>
      <c r="E281" s="6" t="s">
        <v>5</v>
      </c>
      <c r="F281" s="6"/>
      <c r="G281" s="7">
        <f>G282</f>
        <v>100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</row>
    <row r="282" spans="1:25" ht="32.25" outlineLevel="6" thickBot="1">
      <c r="A282" s="90" t="s">
        <v>107</v>
      </c>
      <c r="B282" s="94">
        <v>951</v>
      </c>
      <c r="C282" s="95" t="s">
        <v>15</v>
      </c>
      <c r="D282" s="95" t="s">
        <v>207</v>
      </c>
      <c r="E282" s="95" t="s">
        <v>101</v>
      </c>
      <c r="F282" s="95"/>
      <c r="G282" s="100">
        <f>G283</f>
        <v>100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</row>
    <row r="283" spans="1:25" ht="32.25" outlineLevel="6" thickBot="1">
      <c r="A283" s="90" t="s">
        <v>109</v>
      </c>
      <c r="B283" s="94">
        <v>951</v>
      </c>
      <c r="C283" s="95" t="s">
        <v>15</v>
      </c>
      <c r="D283" s="95" t="s">
        <v>207</v>
      </c>
      <c r="E283" s="95" t="s">
        <v>103</v>
      </c>
      <c r="F283" s="95"/>
      <c r="G283" s="100">
        <v>100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</row>
    <row r="284" spans="1:25" ht="34.5" customHeight="1" outlineLevel="6" thickBot="1">
      <c r="A284" s="116" t="s">
        <v>208</v>
      </c>
      <c r="B284" s="92">
        <v>951</v>
      </c>
      <c r="C284" s="93" t="s">
        <v>15</v>
      </c>
      <c r="D284" s="93" t="s">
        <v>209</v>
      </c>
      <c r="E284" s="93" t="s">
        <v>5</v>
      </c>
      <c r="F284" s="93"/>
      <c r="G284" s="16">
        <f>G285+G289</f>
        <v>18427.47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</row>
    <row r="285" spans="1:25" ht="32.25" outlineLevel="6" thickBot="1">
      <c r="A285" s="5" t="s">
        <v>210</v>
      </c>
      <c r="B285" s="21">
        <v>951</v>
      </c>
      <c r="C285" s="6" t="s">
        <v>15</v>
      </c>
      <c r="D285" s="6" t="s">
        <v>211</v>
      </c>
      <c r="E285" s="6" t="s">
        <v>5</v>
      </c>
      <c r="F285" s="6"/>
      <c r="G285" s="7">
        <f>G286</f>
        <v>10232.69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</row>
    <row r="286" spans="1:25" ht="16.5" outlineLevel="6" thickBot="1">
      <c r="A286" s="90" t="s">
        <v>129</v>
      </c>
      <c r="B286" s="94">
        <v>951</v>
      </c>
      <c r="C286" s="95" t="s">
        <v>15</v>
      </c>
      <c r="D286" s="95" t="s">
        <v>211</v>
      </c>
      <c r="E286" s="95" t="s">
        <v>128</v>
      </c>
      <c r="F286" s="95"/>
      <c r="G286" s="100">
        <f>G287+G288</f>
        <v>10232.69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</row>
    <row r="287" spans="1:25" ht="48" outlineLevel="6" thickBot="1">
      <c r="A287" s="101" t="s">
        <v>308</v>
      </c>
      <c r="B287" s="94">
        <v>951</v>
      </c>
      <c r="C287" s="95" t="s">
        <v>15</v>
      </c>
      <c r="D287" s="95" t="s">
        <v>211</v>
      </c>
      <c r="E287" s="95" t="s">
        <v>92</v>
      </c>
      <c r="F287" s="95"/>
      <c r="G287" s="100">
        <v>10177.7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</row>
    <row r="288" spans="1:25" ht="16.5" outlineLevel="6" thickBot="1">
      <c r="A288" s="98" t="s">
        <v>90</v>
      </c>
      <c r="B288" s="94">
        <v>951</v>
      </c>
      <c r="C288" s="95" t="s">
        <v>15</v>
      </c>
      <c r="D288" s="95" t="s">
        <v>366</v>
      </c>
      <c r="E288" s="95" t="s">
        <v>91</v>
      </c>
      <c r="F288" s="95"/>
      <c r="G288" s="100">
        <v>54.99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</row>
    <row r="289" spans="1:25" ht="32.25" outlineLevel="6" thickBot="1">
      <c r="A289" s="5" t="s">
        <v>212</v>
      </c>
      <c r="B289" s="21">
        <v>951</v>
      </c>
      <c r="C289" s="6" t="s">
        <v>15</v>
      </c>
      <c r="D289" s="6" t="s">
        <v>213</v>
      </c>
      <c r="E289" s="6" t="s">
        <v>5</v>
      </c>
      <c r="F289" s="6"/>
      <c r="G289" s="7">
        <f>G290</f>
        <v>8194.78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</row>
    <row r="290" spans="1:25" ht="16.5" outlineLevel="6" thickBot="1">
      <c r="A290" s="90" t="s">
        <v>129</v>
      </c>
      <c r="B290" s="94">
        <v>951</v>
      </c>
      <c r="C290" s="95" t="s">
        <v>15</v>
      </c>
      <c r="D290" s="95" t="s">
        <v>213</v>
      </c>
      <c r="E290" s="95" t="s">
        <v>128</v>
      </c>
      <c r="F290" s="95"/>
      <c r="G290" s="100">
        <f>G291</f>
        <v>8194.78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</row>
    <row r="291" spans="1:25" ht="48" outlineLevel="6" thickBot="1">
      <c r="A291" s="101" t="s">
        <v>308</v>
      </c>
      <c r="B291" s="94">
        <v>951</v>
      </c>
      <c r="C291" s="95" t="s">
        <v>15</v>
      </c>
      <c r="D291" s="95" t="s">
        <v>213</v>
      </c>
      <c r="E291" s="95" t="s">
        <v>92</v>
      </c>
      <c r="F291" s="95"/>
      <c r="G291" s="100">
        <v>8194.78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16.5" outlineLevel="6" thickBot="1">
      <c r="A292" s="8" t="s">
        <v>356</v>
      </c>
      <c r="B292" s="19">
        <v>951</v>
      </c>
      <c r="C292" s="9" t="s">
        <v>15</v>
      </c>
      <c r="D292" s="9" t="s">
        <v>214</v>
      </c>
      <c r="E292" s="9" t="s">
        <v>5</v>
      </c>
      <c r="F292" s="9"/>
      <c r="G292" s="10">
        <f>G293</f>
        <v>200</v>
      </c>
      <c r="H292" s="12">
        <f aca="true" t="shared" si="44" ref="H292:X292">H293</f>
        <v>0</v>
      </c>
      <c r="I292" s="12">
        <f t="shared" si="44"/>
        <v>0</v>
      </c>
      <c r="J292" s="12">
        <f t="shared" si="44"/>
        <v>0</v>
      </c>
      <c r="K292" s="12">
        <f t="shared" si="44"/>
        <v>0</v>
      </c>
      <c r="L292" s="12">
        <f t="shared" si="44"/>
        <v>0</v>
      </c>
      <c r="M292" s="12">
        <f t="shared" si="44"/>
        <v>0</v>
      </c>
      <c r="N292" s="12">
        <f t="shared" si="44"/>
        <v>0</v>
      </c>
      <c r="O292" s="12">
        <f t="shared" si="44"/>
        <v>0</v>
      </c>
      <c r="P292" s="12">
        <f t="shared" si="44"/>
        <v>0</v>
      </c>
      <c r="Q292" s="12">
        <f t="shared" si="44"/>
        <v>0</v>
      </c>
      <c r="R292" s="12">
        <f t="shared" si="44"/>
        <v>0</v>
      </c>
      <c r="S292" s="12">
        <f t="shared" si="44"/>
        <v>0</v>
      </c>
      <c r="T292" s="12">
        <f t="shared" si="44"/>
        <v>0</v>
      </c>
      <c r="U292" s="12">
        <f t="shared" si="44"/>
        <v>0</v>
      </c>
      <c r="V292" s="12">
        <f t="shared" si="44"/>
        <v>0</v>
      </c>
      <c r="W292" s="12">
        <f t="shared" si="44"/>
        <v>0</v>
      </c>
      <c r="X292" s="67">
        <f t="shared" si="44"/>
        <v>669.14176</v>
      </c>
      <c r="Y292" s="59">
        <f>X292/G292*100</f>
        <v>334.57088</v>
      </c>
    </row>
    <row r="293" spans="1:25" ht="48" outlineLevel="6" thickBot="1">
      <c r="A293" s="79" t="s">
        <v>215</v>
      </c>
      <c r="B293" s="21">
        <v>951</v>
      </c>
      <c r="C293" s="6" t="s">
        <v>15</v>
      </c>
      <c r="D293" s="6" t="s">
        <v>216</v>
      </c>
      <c r="E293" s="6" t="s">
        <v>5</v>
      </c>
      <c r="F293" s="6"/>
      <c r="G293" s="7">
        <f>G294</f>
        <v>200</v>
      </c>
      <c r="H293" s="2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42"/>
      <c r="X293" s="65">
        <v>669.14176</v>
      </c>
      <c r="Y293" s="59">
        <f>X293/G293*100</f>
        <v>334.57088</v>
      </c>
    </row>
    <row r="294" spans="1:25" ht="32.25" outlineLevel="6" thickBot="1">
      <c r="A294" s="90" t="s">
        <v>107</v>
      </c>
      <c r="B294" s="94">
        <v>951</v>
      </c>
      <c r="C294" s="95" t="s">
        <v>15</v>
      </c>
      <c r="D294" s="95" t="s">
        <v>216</v>
      </c>
      <c r="E294" s="95" t="s">
        <v>101</v>
      </c>
      <c r="F294" s="95"/>
      <c r="G294" s="100">
        <f>G295</f>
        <v>200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90" t="s">
        <v>109</v>
      </c>
      <c r="B295" s="94">
        <v>951</v>
      </c>
      <c r="C295" s="95" t="s">
        <v>15</v>
      </c>
      <c r="D295" s="95" t="s">
        <v>216</v>
      </c>
      <c r="E295" s="95" t="s">
        <v>103</v>
      </c>
      <c r="F295" s="95"/>
      <c r="G295" s="100">
        <v>200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</row>
    <row r="296" spans="1:25" ht="19.5" outlineLevel="6" thickBot="1">
      <c r="A296" s="8" t="s">
        <v>357</v>
      </c>
      <c r="B296" s="19">
        <v>951</v>
      </c>
      <c r="C296" s="9" t="s">
        <v>15</v>
      </c>
      <c r="D296" s="9" t="s">
        <v>217</v>
      </c>
      <c r="E296" s="9" t="s">
        <v>5</v>
      </c>
      <c r="F296" s="9"/>
      <c r="G296" s="1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32.25" outlineLevel="6" thickBot="1">
      <c r="A297" s="79" t="s">
        <v>218</v>
      </c>
      <c r="B297" s="21">
        <v>951</v>
      </c>
      <c r="C297" s="6" t="s">
        <v>15</v>
      </c>
      <c r="D297" s="6" t="s">
        <v>219</v>
      </c>
      <c r="E297" s="6" t="s">
        <v>5</v>
      </c>
      <c r="F297" s="6"/>
      <c r="G297" s="7">
        <f>G298</f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32.25" outlineLevel="6" thickBot="1">
      <c r="A298" s="90" t="s">
        <v>107</v>
      </c>
      <c r="B298" s="94">
        <v>951</v>
      </c>
      <c r="C298" s="95" t="s">
        <v>15</v>
      </c>
      <c r="D298" s="95" t="s">
        <v>219</v>
      </c>
      <c r="E298" s="95" t="s">
        <v>101</v>
      </c>
      <c r="F298" s="95"/>
      <c r="G298" s="100">
        <f>G299</f>
        <v>100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</row>
    <row r="299" spans="1:25" ht="32.25" outlineLevel="6" thickBot="1">
      <c r="A299" s="90" t="s">
        <v>109</v>
      </c>
      <c r="B299" s="94">
        <v>951</v>
      </c>
      <c r="C299" s="95" t="s">
        <v>15</v>
      </c>
      <c r="D299" s="95" t="s">
        <v>219</v>
      </c>
      <c r="E299" s="95" t="s">
        <v>103</v>
      </c>
      <c r="F299" s="95"/>
      <c r="G299" s="100">
        <v>100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19.5" outlineLevel="6" thickBot="1">
      <c r="A300" s="8" t="s">
        <v>358</v>
      </c>
      <c r="B300" s="19">
        <v>951</v>
      </c>
      <c r="C300" s="9" t="s">
        <v>15</v>
      </c>
      <c r="D300" s="9" t="s">
        <v>220</v>
      </c>
      <c r="E300" s="9" t="s">
        <v>5</v>
      </c>
      <c r="F300" s="9"/>
      <c r="G300" s="1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35.25" customHeight="1" outlineLevel="6" thickBot="1">
      <c r="A301" s="79" t="s">
        <v>221</v>
      </c>
      <c r="B301" s="21">
        <v>951</v>
      </c>
      <c r="C301" s="6" t="s">
        <v>15</v>
      </c>
      <c r="D301" s="6" t="s">
        <v>222</v>
      </c>
      <c r="E301" s="6" t="s">
        <v>5</v>
      </c>
      <c r="F301" s="6"/>
      <c r="G301" s="7">
        <f>G302</f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</row>
    <row r="302" spans="1:25" ht="32.25" outlineLevel="6" thickBot="1">
      <c r="A302" s="90" t="s">
        <v>107</v>
      </c>
      <c r="B302" s="94">
        <v>951</v>
      </c>
      <c r="C302" s="95" t="s">
        <v>15</v>
      </c>
      <c r="D302" s="95" t="s">
        <v>222</v>
      </c>
      <c r="E302" s="95" t="s">
        <v>101</v>
      </c>
      <c r="F302" s="95"/>
      <c r="G302" s="100">
        <f>G303</f>
        <v>50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</row>
    <row r="303" spans="1:25" ht="32.25" outlineLevel="6" thickBot="1">
      <c r="A303" s="90" t="s">
        <v>109</v>
      </c>
      <c r="B303" s="94">
        <v>951</v>
      </c>
      <c r="C303" s="95" t="s">
        <v>15</v>
      </c>
      <c r="D303" s="95" t="s">
        <v>222</v>
      </c>
      <c r="E303" s="95" t="s">
        <v>103</v>
      </c>
      <c r="F303" s="95"/>
      <c r="G303" s="100">
        <v>50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</row>
    <row r="304" spans="1:25" ht="19.5" outlineLevel="6" thickBot="1">
      <c r="A304" s="110" t="s">
        <v>47</v>
      </c>
      <c r="B304" s="18">
        <v>951</v>
      </c>
      <c r="C304" s="14" t="s">
        <v>46</v>
      </c>
      <c r="D304" s="14" t="s">
        <v>6</v>
      </c>
      <c r="E304" s="14" t="s">
        <v>5</v>
      </c>
      <c r="F304" s="14"/>
      <c r="G304" s="15">
        <f>G305+G311+G320</f>
        <v>2144.5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</row>
    <row r="305" spans="1:25" ht="19.5" outlineLevel="6" thickBot="1">
      <c r="A305" s="126" t="s">
        <v>37</v>
      </c>
      <c r="B305" s="18">
        <v>951</v>
      </c>
      <c r="C305" s="39" t="s">
        <v>16</v>
      </c>
      <c r="D305" s="39" t="s">
        <v>6</v>
      </c>
      <c r="E305" s="39" t="s">
        <v>5</v>
      </c>
      <c r="F305" s="39"/>
      <c r="G305" s="121">
        <f>G306</f>
        <v>524.9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</row>
    <row r="306" spans="1:25" ht="32.25" outlineLevel="6" thickBot="1">
      <c r="A306" s="114" t="s">
        <v>144</v>
      </c>
      <c r="B306" s="19">
        <v>951</v>
      </c>
      <c r="C306" s="9" t="s">
        <v>16</v>
      </c>
      <c r="D306" s="9" t="s">
        <v>145</v>
      </c>
      <c r="E306" s="9" t="s">
        <v>5</v>
      </c>
      <c r="F306" s="9"/>
      <c r="G306" s="10">
        <f>G307</f>
        <v>524.9</v>
      </c>
      <c r="H306" s="29">
        <f aca="true" t="shared" si="45" ref="H306:X306">H307+H312</f>
        <v>0</v>
      </c>
      <c r="I306" s="29">
        <f t="shared" si="45"/>
        <v>0</v>
      </c>
      <c r="J306" s="29">
        <f t="shared" si="45"/>
        <v>0</v>
      </c>
      <c r="K306" s="29">
        <f t="shared" si="45"/>
        <v>0</v>
      </c>
      <c r="L306" s="29">
        <f t="shared" si="45"/>
        <v>0</v>
      </c>
      <c r="M306" s="29">
        <f t="shared" si="45"/>
        <v>0</v>
      </c>
      <c r="N306" s="29">
        <f t="shared" si="45"/>
        <v>0</v>
      </c>
      <c r="O306" s="29">
        <f t="shared" si="45"/>
        <v>0</v>
      </c>
      <c r="P306" s="29">
        <f t="shared" si="45"/>
        <v>0</v>
      </c>
      <c r="Q306" s="29">
        <f t="shared" si="45"/>
        <v>0</v>
      </c>
      <c r="R306" s="29">
        <f t="shared" si="45"/>
        <v>0</v>
      </c>
      <c r="S306" s="29">
        <f t="shared" si="45"/>
        <v>0</v>
      </c>
      <c r="T306" s="29">
        <f t="shared" si="45"/>
        <v>0</v>
      </c>
      <c r="U306" s="29">
        <f t="shared" si="45"/>
        <v>0</v>
      </c>
      <c r="V306" s="29">
        <f t="shared" si="45"/>
        <v>0</v>
      </c>
      <c r="W306" s="29">
        <f t="shared" si="45"/>
        <v>0</v>
      </c>
      <c r="X306" s="73">
        <f t="shared" si="45"/>
        <v>241.07674</v>
      </c>
      <c r="Y306" s="59">
        <f>X306/G306*100</f>
        <v>45.928127262335686</v>
      </c>
    </row>
    <row r="307" spans="1:25" ht="32.25" outlineLevel="6" thickBot="1">
      <c r="A307" s="114" t="s">
        <v>146</v>
      </c>
      <c r="B307" s="19">
        <v>951</v>
      </c>
      <c r="C307" s="11" t="s">
        <v>16</v>
      </c>
      <c r="D307" s="11" t="s">
        <v>147</v>
      </c>
      <c r="E307" s="11" t="s">
        <v>5</v>
      </c>
      <c r="F307" s="11"/>
      <c r="G307" s="12">
        <f>G308</f>
        <v>524.9</v>
      </c>
      <c r="H307" s="31">
        <f aca="true" t="shared" si="46" ref="H307:X309">H308</f>
        <v>0</v>
      </c>
      <c r="I307" s="31">
        <f t="shared" si="46"/>
        <v>0</v>
      </c>
      <c r="J307" s="31">
        <f t="shared" si="46"/>
        <v>0</v>
      </c>
      <c r="K307" s="31">
        <f t="shared" si="46"/>
        <v>0</v>
      </c>
      <c r="L307" s="31">
        <f t="shared" si="46"/>
        <v>0</v>
      </c>
      <c r="M307" s="31">
        <f t="shared" si="46"/>
        <v>0</v>
      </c>
      <c r="N307" s="31">
        <f t="shared" si="46"/>
        <v>0</v>
      </c>
      <c r="O307" s="31">
        <f t="shared" si="46"/>
        <v>0</v>
      </c>
      <c r="P307" s="31">
        <f t="shared" si="46"/>
        <v>0</v>
      </c>
      <c r="Q307" s="31">
        <f t="shared" si="46"/>
        <v>0</v>
      </c>
      <c r="R307" s="31">
        <f t="shared" si="46"/>
        <v>0</v>
      </c>
      <c r="S307" s="31">
        <f t="shared" si="46"/>
        <v>0</v>
      </c>
      <c r="T307" s="31">
        <f t="shared" si="46"/>
        <v>0</v>
      </c>
      <c r="U307" s="31">
        <f t="shared" si="46"/>
        <v>0</v>
      </c>
      <c r="V307" s="31">
        <f t="shared" si="46"/>
        <v>0</v>
      </c>
      <c r="W307" s="31">
        <f t="shared" si="46"/>
        <v>0</v>
      </c>
      <c r="X307" s="66">
        <f t="shared" si="46"/>
        <v>178.07376</v>
      </c>
      <c r="Y307" s="59">
        <f>X307/G307*100</f>
        <v>33.92527338540675</v>
      </c>
    </row>
    <row r="308" spans="1:25" ht="32.25" outlineLevel="6" thickBot="1">
      <c r="A308" s="96" t="s">
        <v>223</v>
      </c>
      <c r="B308" s="92">
        <v>951</v>
      </c>
      <c r="C308" s="93" t="s">
        <v>16</v>
      </c>
      <c r="D308" s="93" t="s">
        <v>224</v>
      </c>
      <c r="E308" s="93" t="s">
        <v>5</v>
      </c>
      <c r="F308" s="93"/>
      <c r="G308" s="16">
        <f>G309</f>
        <v>524.9</v>
      </c>
      <c r="H308" s="32">
        <f t="shared" si="46"/>
        <v>0</v>
      </c>
      <c r="I308" s="32">
        <f t="shared" si="46"/>
        <v>0</v>
      </c>
      <c r="J308" s="32">
        <f t="shared" si="46"/>
        <v>0</v>
      </c>
      <c r="K308" s="32">
        <f t="shared" si="46"/>
        <v>0</v>
      </c>
      <c r="L308" s="32">
        <f t="shared" si="46"/>
        <v>0</v>
      </c>
      <c r="M308" s="32">
        <f t="shared" si="46"/>
        <v>0</v>
      </c>
      <c r="N308" s="32">
        <f t="shared" si="46"/>
        <v>0</v>
      </c>
      <c r="O308" s="32">
        <f t="shared" si="46"/>
        <v>0</v>
      </c>
      <c r="P308" s="32">
        <f t="shared" si="46"/>
        <v>0</v>
      </c>
      <c r="Q308" s="32">
        <f t="shared" si="46"/>
        <v>0</v>
      </c>
      <c r="R308" s="32">
        <f t="shared" si="46"/>
        <v>0</v>
      </c>
      <c r="S308" s="32">
        <f t="shared" si="46"/>
        <v>0</v>
      </c>
      <c r="T308" s="32">
        <f t="shared" si="46"/>
        <v>0</v>
      </c>
      <c r="U308" s="32">
        <f t="shared" si="46"/>
        <v>0</v>
      </c>
      <c r="V308" s="32">
        <f t="shared" si="46"/>
        <v>0</v>
      </c>
      <c r="W308" s="32">
        <f t="shared" si="46"/>
        <v>0</v>
      </c>
      <c r="X308" s="67">
        <f t="shared" si="46"/>
        <v>178.07376</v>
      </c>
      <c r="Y308" s="59">
        <f>X308/G308*100</f>
        <v>33.92527338540675</v>
      </c>
    </row>
    <row r="309" spans="1:25" ht="32.25" outlineLevel="6" thickBot="1">
      <c r="A309" s="5" t="s">
        <v>133</v>
      </c>
      <c r="B309" s="21">
        <v>951</v>
      </c>
      <c r="C309" s="6" t="s">
        <v>16</v>
      </c>
      <c r="D309" s="6" t="s">
        <v>224</v>
      </c>
      <c r="E309" s="6" t="s">
        <v>131</v>
      </c>
      <c r="F309" s="6"/>
      <c r="G309" s="7">
        <f>G310</f>
        <v>524.9</v>
      </c>
      <c r="H309" s="34">
        <f t="shared" si="46"/>
        <v>0</v>
      </c>
      <c r="I309" s="34">
        <f t="shared" si="46"/>
        <v>0</v>
      </c>
      <c r="J309" s="34">
        <f t="shared" si="46"/>
        <v>0</v>
      </c>
      <c r="K309" s="34">
        <f t="shared" si="46"/>
        <v>0</v>
      </c>
      <c r="L309" s="34">
        <f t="shared" si="46"/>
        <v>0</v>
      </c>
      <c r="M309" s="34">
        <f t="shared" si="46"/>
        <v>0</v>
      </c>
      <c r="N309" s="34">
        <f t="shared" si="46"/>
        <v>0</v>
      </c>
      <c r="O309" s="34">
        <f t="shared" si="46"/>
        <v>0</v>
      </c>
      <c r="P309" s="34">
        <f t="shared" si="46"/>
        <v>0</v>
      </c>
      <c r="Q309" s="34">
        <f t="shared" si="46"/>
        <v>0</v>
      </c>
      <c r="R309" s="34">
        <f t="shared" si="46"/>
        <v>0</v>
      </c>
      <c r="S309" s="34">
        <f t="shared" si="46"/>
        <v>0</v>
      </c>
      <c r="T309" s="34">
        <f t="shared" si="46"/>
        <v>0</v>
      </c>
      <c r="U309" s="34">
        <f t="shared" si="46"/>
        <v>0</v>
      </c>
      <c r="V309" s="34">
        <f t="shared" si="46"/>
        <v>0</v>
      </c>
      <c r="W309" s="34">
        <f t="shared" si="46"/>
        <v>0</v>
      </c>
      <c r="X309" s="68">
        <f t="shared" si="46"/>
        <v>178.07376</v>
      </c>
      <c r="Y309" s="59">
        <f>X309/G309*100</f>
        <v>33.92527338540675</v>
      </c>
    </row>
    <row r="310" spans="1:25" ht="32.25" outlineLevel="6" thickBot="1">
      <c r="A310" s="90" t="s">
        <v>134</v>
      </c>
      <c r="B310" s="94">
        <v>951</v>
      </c>
      <c r="C310" s="95" t="s">
        <v>16</v>
      </c>
      <c r="D310" s="95" t="s">
        <v>224</v>
      </c>
      <c r="E310" s="95" t="s">
        <v>132</v>
      </c>
      <c r="F310" s="95"/>
      <c r="G310" s="100">
        <v>524.9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178.07376</v>
      </c>
      <c r="Y310" s="59">
        <f>X310/G310*100</f>
        <v>33.92527338540675</v>
      </c>
    </row>
    <row r="311" spans="1:25" ht="19.5" outlineLevel="6" thickBot="1">
      <c r="A311" s="126" t="s">
        <v>38</v>
      </c>
      <c r="B311" s="18">
        <v>951</v>
      </c>
      <c r="C311" s="39" t="s">
        <v>17</v>
      </c>
      <c r="D311" s="39" t="s">
        <v>6</v>
      </c>
      <c r="E311" s="39" t="s">
        <v>5</v>
      </c>
      <c r="F311" s="39"/>
      <c r="G311" s="121">
        <f>G312+G316</f>
        <v>1569.6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16.5" outlineLevel="6" thickBot="1">
      <c r="A312" s="8" t="s">
        <v>359</v>
      </c>
      <c r="B312" s="19">
        <v>951</v>
      </c>
      <c r="C312" s="9" t="s">
        <v>17</v>
      </c>
      <c r="D312" s="9" t="s">
        <v>225</v>
      </c>
      <c r="E312" s="9" t="s">
        <v>5</v>
      </c>
      <c r="F312" s="9"/>
      <c r="G312" s="10">
        <f>G313</f>
        <v>1569.6</v>
      </c>
      <c r="H312" s="31">
        <f aca="true" t="shared" si="47" ref="H312:X313">H313</f>
        <v>0</v>
      </c>
      <c r="I312" s="31">
        <f t="shared" si="47"/>
        <v>0</v>
      </c>
      <c r="J312" s="31">
        <f t="shared" si="47"/>
        <v>0</v>
      </c>
      <c r="K312" s="31">
        <f t="shared" si="47"/>
        <v>0</v>
      </c>
      <c r="L312" s="31">
        <f t="shared" si="47"/>
        <v>0</v>
      </c>
      <c r="M312" s="31">
        <f t="shared" si="47"/>
        <v>0</v>
      </c>
      <c r="N312" s="31">
        <f t="shared" si="47"/>
        <v>0</v>
      </c>
      <c r="O312" s="31">
        <f t="shared" si="47"/>
        <v>0</v>
      </c>
      <c r="P312" s="31">
        <f t="shared" si="47"/>
        <v>0</v>
      </c>
      <c r="Q312" s="31">
        <f t="shared" si="47"/>
        <v>0</v>
      </c>
      <c r="R312" s="31">
        <f t="shared" si="47"/>
        <v>0</v>
      </c>
      <c r="S312" s="31">
        <f t="shared" si="47"/>
        <v>0</v>
      </c>
      <c r="T312" s="31">
        <f t="shared" si="47"/>
        <v>0</v>
      </c>
      <c r="U312" s="31">
        <f t="shared" si="47"/>
        <v>0</v>
      </c>
      <c r="V312" s="31">
        <f t="shared" si="47"/>
        <v>0</v>
      </c>
      <c r="W312" s="31">
        <f t="shared" si="47"/>
        <v>0</v>
      </c>
      <c r="X312" s="66">
        <f t="shared" si="47"/>
        <v>63.00298</v>
      </c>
      <c r="Y312" s="59">
        <f>X312/G312*100</f>
        <v>4.01395132517839</v>
      </c>
    </row>
    <row r="313" spans="1:25" ht="32.25" outlineLevel="6" thickBot="1">
      <c r="A313" s="116" t="s">
        <v>226</v>
      </c>
      <c r="B313" s="92">
        <v>951</v>
      </c>
      <c r="C313" s="93" t="s">
        <v>17</v>
      </c>
      <c r="D313" s="93" t="s">
        <v>227</v>
      </c>
      <c r="E313" s="93" t="s">
        <v>5</v>
      </c>
      <c r="F313" s="93"/>
      <c r="G313" s="16">
        <f>G314</f>
        <v>1569.6</v>
      </c>
      <c r="H313" s="32">
        <f t="shared" si="47"/>
        <v>0</v>
      </c>
      <c r="I313" s="32">
        <f t="shared" si="47"/>
        <v>0</v>
      </c>
      <c r="J313" s="32">
        <f t="shared" si="47"/>
        <v>0</v>
      </c>
      <c r="K313" s="32">
        <f t="shared" si="47"/>
        <v>0</v>
      </c>
      <c r="L313" s="32">
        <f t="shared" si="47"/>
        <v>0</v>
      </c>
      <c r="M313" s="32">
        <f t="shared" si="47"/>
        <v>0</v>
      </c>
      <c r="N313" s="32">
        <f t="shared" si="47"/>
        <v>0</v>
      </c>
      <c r="O313" s="32">
        <f t="shared" si="47"/>
        <v>0</v>
      </c>
      <c r="P313" s="32">
        <f t="shared" si="47"/>
        <v>0</v>
      </c>
      <c r="Q313" s="32">
        <f t="shared" si="47"/>
        <v>0</v>
      </c>
      <c r="R313" s="32">
        <f t="shared" si="47"/>
        <v>0</v>
      </c>
      <c r="S313" s="32">
        <f t="shared" si="47"/>
        <v>0</v>
      </c>
      <c r="T313" s="32">
        <f t="shared" si="47"/>
        <v>0</v>
      </c>
      <c r="U313" s="32">
        <f t="shared" si="47"/>
        <v>0</v>
      </c>
      <c r="V313" s="32">
        <f t="shared" si="47"/>
        <v>0</v>
      </c>
      <c r="W313" s="32">
        <f t="shared" si="47"/>
        <v>0</v>
      </c>
      <c r="X313" s="67">
        <f t="shared" si="47"/>
        <v>63.00298</v>
      </c>
      <c r="Y313" s="59">
        <f>X313/G313*100</f>
        <v>4.01395132517839</v>
      </c>
    </row>
    <row r="314" spans="1:25" ht="32.25" outlineLevel="6" thickBot="1">
      <c r="A314" s="5" t="s">
        <v>114</v>
      </c>
      <c r="B314" s="21">
        <v>951</v>
      </c>
      <c r="C314" s="6" t="s">
        <v>17</v>
      </c>
      <c r="D314" s="6" t="s">
        <v>227</v>
      </c>
      <c r="E314" s="6" t="s">
        <v>113</v>
      </c>
      <c r="F314" s="6"/>
      <c r="G314" s="7">
        <f>G315</f>
        <v>1569.6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63.00298</v>
      </c>
      <c r="Y314" s="59">
        <f>X314/G314*100</f>
        <v>4.01395132517839</v>
      </c>
    </row>
    <row r="315" spans="1:25" ht="19.5" outlineLevel="6" thickBot="1">
      <c r="A315" s="90" t="s">
        <v>136</v>
      </c>
      <c r="B315" s="94">
        <v>951</v>
      </c>
      <c r="C315" s="95" t="s">
        <v>17</v>
      </c>
      <c r="D315" s="95" t="s">
        <v>227</v>
      </c>
      <c r="E315" s="95" t="s">
        <v>135</v>
      </c>
      <c r="F315" s="95"/>
      <c r="G315" s="100">
        <v>1569.6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9.5" outlineLevel="6" thickBot="1">
      <c r="A316" s="8" t="s">
        <v>228</v>
      </c>
      <c r="B316" s="19">
        <v>951</v>
      </c>
      <c r="C316" s="9" t="s">
        <v>17</v>
      </c>
      <c r="D316" s="9" t="s">
        <v>43</v>
      </c>
      <c r="E316" s="9" t="s">
        <v>5</v>
      </c>
      <c r="F316" s="9"/>
      <c r="G316" s="10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116" t="s">
        <v>226</v>
      </c>
      <c r="B317" s="92">
        <v>951</v>
      </c>
      <c r="C317" s="93" t="s">
        <v>17</v>
      </c>
      <c r="D317" s="93" t="s">
        <v>229</v>
      </c>
      <c r="E317" s="93" t="s">
        <v>5</v>
      </c>
      <c r="F317" s="93"/>
      <c r="G317" s="16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5" t="s">
        <v>114</v>
      </c>
      <c r="B318" s="21">
        <v>951</v>
      </c>
      <c r="C318" s="6" t="s">
        <v>17</v>
      </c>
      <c r="D318" s="6" t="s">
        <v>229</v>
      </c>
      <c r="E318" s="6" t="s">
        <v>113</v>
      </c>
      <c r="F318" s="6"/>
      <c r="G318" s="7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19.5" outlineLevel="6" thickBot="1">
      <c r="A319" s="90" t="s">
        <v>136</v>
      </c>
      <c r="B319" s="94">
        <v>951</v>
      </c>
      <c r="C319" s="95" t="s">
        <v>17</v>
      </c>
      <c r="D319" s="95" t="s">
        <v>229</v>
      </c>
      <c r="E319" s="95" t="s">
        <v>135</v>
      </c>
      <c r="F319" s="95"/>
      <c r="G319" s="100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126" t="s">
        <v>230</v>
      </c>
      <c r="B320" s="18">
        <v>951</v>
      </c>
      <c r="C320" s="39" t="s">
        <v>231</v>
      </c>
      <c r="D320" s="39" t="s">
        <v>6</v>
      </c>
      <c r="E320" s="39" t="s">
        <v>5</v>
      </c>
      <c r="F320" s="39"/>
      <c r="G320" s="121">
        <f>G321</f>
        <v>50</v>
      </c>
      <c r="H320" s="29">
        <f aca="true" t="shared" si="48" ref="H320:X320">H321+H326</f>
        <v>0</v>
      </c>
      <c r="I320" s="29">
        <f t="shared" si="48"/>
        <v>0</v>
      </c>
      <c r="J320" s="29">
        <f t="shared" si="48"/>
        <v>0</v>
      </c>
      <c r="K320" s="29">
        <f t="shared" si="48"/>
        <v>0</v>
      </c>
      <c r="L320" s="29">
        <f t="shared" si="48"/>
        <v>0</v>
      </c>
      <c r="M320" s="29">
        <f t="shared" si="48"/>
        <v>0</v>
      </c>
      <c r="N320" s="29">
        <f t="shared" si="48"/>
        <v>0</v>
      </c>
      <c r="O320" s="29">
        <f t="shared" si="48"/>
        <v>0</v>
      </c>
      <c r="P320" s="29">
        <f t="shared" si="48"/>
        <v>0</v>
      </c>
      <c r="Q320" s="29">
        <f t="shared" si="48"/>
        <v>0</v>
      </c>
      <c r="R320" s="29">
        <f t="shared" si="48"/>
        <v>0</v>
      </c>
      <c r="S320" s="29">
        <f t="shared" si="48"/>
        <v>0</v>
      </c>
      <c r="T320" s="29">
        <f t="shared" si="48"/>
        <v>0</v>
      </c>
      <c r="U320" s="29">
        <f t="shared" si="48"/>
        <v>0</v>
      </c>
      <c r="V320" s="29">
        <f t="shared" si="48"/>
        <v>0</v>
      </c>
      <c r="W320" s="29">
        <f t="shared" si="48"/>
        <v>0</v>
      </c>
      <c r="X320" s="73">
        <f t="shared" si="48"/>
        <v>499.74378</v>
      </c>
      <c r="Y320" s="59">
        <f>X320/G320*100</f>
        <v>999.48756</v>
      </c>
    </row>
    <row r="321" spans="1:25" ht="16.5" outlineLevel="6" thickBot="1">
      <c r="A321" s="13" t="s">
        <v>360</v>
      </c>
      <c r="B321" s="19">
        <v>951</v>
      </c>
      <c r="C321" s="9" t="s">
        <v>231</v>
      </c>
      <c r="D321" s="9" t="s">
        <v>232</v>
      </c>
      <c r="E321" s="9" t="s">
        <v>5</v>
      </c>
      <c r="F321" s="9"/>
      <c r="G321" s="10">
        <f>G322</f>
        <v>50</v>
      </c>
      <c r="H321" s="31">
        <f aca="true" t="shared" si="49" ref="H321:X323">H322</f>
        <v>0</v>
      </c>
      <c r="I321" s="31">
        <f t="shared" si="49"/>
        <v>0</v>
      </c>
      <c r="J321" s="31">
        <f t="shared" si="49"/>
        <v>0</v>
      </c>
      <c r="K321" s="31">
        <f t="shared" si="49"/>
        <v>0</v>
      </c>
      <c r="L321" s="31">
        <f t="shared" si="49"/>
        <v>0</v>
      </c>
      <c r="M321" s="31">
        <f t="shared" si="49"/>
        <v>0</v>
      </c>
      <c r="N321" s="31">
        <f t="shared" si="49"/>
        <v>0</v>
      </c>
      <c r="O321" s="31">
        <f t="shared" si="49"/>
        <v>0</v>
      </c>
      <c r="P321" s="31">
        <f t="shared" si="49"/>
        <v>0</v>
      </c>
      <c r="Q321" s="31">
        <f t="shared" si="49"/>
        <v>0</v>
      </c>
      <c r="R321" s="31">
        <f t="shared" si="49"/>
        <v>0</v>
      </c>
      <c r="S321" s="31">
        <f t="shared" si="49"/>
        <v>0</v>
      </c>
      <c r="T321" s="31">
        <f t="shared" si="49"/>
        <v>0</v>
      </c>
      <c r="U321" s="31">
        <f t="shared" si="49"/>
        <v>0</v>
      </c>
      <c r="V321" s="31">
        <f t="shared" si="49"/>
        <v>0</v>
      </c>
      <c r="W321" s="31">
        <f t="shared" si="49"/>
        <v>0</v>
      </c>
      <c r="X321" s="66">
        <f t="shared" si="49"/>
        <v>499.74378</v>
      </c>
      <c r="Y321" s="59">
        <f>X321/G321*100</f>
        <v>999.48756</v>
      </c>
    </row>
    <row r="322" spans="1:25" ht="48" outlineLevel="6" thickBot="1">
      <c r="A322" s="116" t="s">
        <v>233</v>
      </c>
      <c r="B322" s="92">
        <v>951</v>
      </c>
      <c r="C322" s="93" t="s">
        <v>231</v>
      </c>
      <c r="D322" s="93" t="s">
        <v>234</v>
      </c>
      <c r="E322" s="93" t="s">
        <v>5</v>
      </c>
      <c r="F322" s="93"/>
      <c r="G322" s="16">
        <f>G323</f>
        <v>50</v>
      </c>
      <c r="H322" s="32">
        <f t="shared" si="49"/>
        <v>0</v>
      </c>
      <c r="I322" s="32">
        <f t="shared" si="49"/>
        <v>0</v>
      </c>
      <c r="J322" s="32">
        <f t="shared" si="49"/>
        <v>0</v>
      </c>
      <c r="K322" s="32">
        <f t="shared" si="49"/>
        <v>0</v>
      </c>
      <c r="L322" s="32">
        <f t="shared" si="49"/>
        <v>0</v>
      </c>
      <c r="M322" s="32">
        <f t="shared" si="49"/>
        <v>0</v>
      </c>
      <c r="N322" s="32">
        <f t="shared" si="49"/>
        <v>0</v>
      </c>
      <c r="O322" s="32">
        <f t="shared" si="49"/>
        <v>0</v>
      </c>
      <c r="P322" s="32">
        <f t="shared" si="49"/>
        <v>0</v>
      </c>
      <c r="Q322" s="32">
        <f t="shared" si="49"/>
        <v>0</v>
      </c>
      <c r="R322" s="32">
        <f t="shared" si="49"/>
        <v>0</v>
      </c>
      <c r="S322" s="32">
        <f t="shared" si="49"/>
        <v>0</v>
      </c>
      <c r="T322" s="32">
        <f t="shared" si="49"/>
        <v>0</v>
      </c>
      <c r="U322" s="32">
        <f t="shared" si="49"/>
        <v>0</v>
      </c>
      <c r="V322" s="32">
        <f t="shared" si="49"/>
        <v>0</v>
      </c>
      <c r="W322" s="32">
        <f t="shared" si="49"/>
        <v>0</v>
      </c>
      <c r="X322" s="67">
        <f t="shared" si="49"/>
        <v>499.74378</v>
      </c>
      <c r="Y322" s="59">
        <f>X322/G322*100</f>
        <v>999.48756</v>
      </c>
    </row>
    <row r="323" spans="1:25" ht="32.25" outlineLevel="6" thickBot="1">
      <c r="A323" s="5" t="s">
        <v>107</v>
      </c>
      <c r="B323" s="21">
        <v>951</v>
      </c>
      <c r="C323" s="6" t="s">
        <v>235</v>
      </c>
      <c r="D323" s="6" t="s">
        <v>234</v>
      </c>
      <c r="E323" s="6" t="s">
        <v>101</v>
      </c>
      <c r="F323" s="6"/>
      <c r="G323" s="7">
        <f>G324</f>
        <v>50</v>
      </c>
      <c r="H323" s="34">
        <f t="shared" si="49"/>
        <v>0</v>
      </c>
      <c r="I323" s="34">
        <f t="shared" si="49"/>
        <v>0</v>
      </c>
      <c r="J323" s="34">
        <f t="shared" si="49"/>
        <v>0</v>
      </c>
      <c r="K323" s="34">
        <f t="shared" si="49"/>
        <v>0</v>
      </c>
      <c r="L323" s="34">
        <f t="shared" si="49"/>
        <v>0</v>
      </c>
      <c r="M323" s="34">
        <f t="shared" si="49"/>
        <v>0</v>
      </c>
      <c r="N323" s="34">
        <f t="shared" si="49"/>
        <v>0</v>
      </c>
      <c r="O323" s="34">
        <f t="shared" si="49"/>
        <v>0</v>
      </c>
      <c r="P323" s="34">
        <f t="shared" si="49"/>
        <v>0</v>
      </c>
      <c r="Q323" s="34">
        <f t="shared" si="49"/>
        <v>0</v>
      </c>
      <c r="R323" s="34">
        <f t="shared" si="49"/>
        <v>0</v>
      </c>
      <c r="S323" s="34">
        <f t="shared" si="49"/>
        <v>0</v>
      </c>
      <c r="T323" s="34">
        <f t="shared" si="49"/>
        <v>0</v>
      </c>
      <c r="U323" s="34">
        <f t="shared" si="49"/>
        <v>0</v>
      </c>
      <c r="V323" s="34">
        <f t="shared" si="49"/>
        <v>0</v>
      </c>
      <c r="W323" s="34">
        <f t="shared" si="49"/>
        <v>0</v>
      </c>
      <c r="X323" s="68">
        <f t="shared" si="49"/>
        <v>499.74378</v>
      </c>
      <c r="Y323" s="59">
        <f>X323/G323*100</f>
        <v>999.48756</v>
      </c>
    </row>
    <row r="324" spans="1:25" ht="32.25" outlineLevel="6" thickBot="1">
      <c r="A324" s="90" t="s">
        <v>109</v>
      </c>
      <c r="B324" s="94">
        <v>951</v>
      </c>
      <c r="C324" s="95" t="s">
        <v>231</v>
      </c>
      <c r="D324" s="95" t="s">
        <v>234</v>
      </c>
      <c r="E324" s="95" t="s">
        <v>103</v>
      </c>
      <c r="F324" s="95"/>
      <c r="G324" s="100">
        <v>50</v>
      </c>
      <c r="H324" s="2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42"/>
      <c r="X324" s="65">
        <v>499.74378</v>
      </c>
      <c r="Y324" s="59">
        <f>X324/G324*100</f>
        <v>999.48756</v>
      </c>
    </row>
    <row r="325" spans="1:25" ht="19.5" outlineLevel="6" thickBot="1">
      <c r="A325" s="110" t="s">
        <v>75</v>
      </c>
      <c r="B325" s="18">
        <v>951</v>
      </c>
      <c r="C325" s="14" t="s">
        <v>45</v>
      </c>
      <c r="D325" s="14" t="s">
        <v>6</v>
      </c>
      <c r="E325" s="14" t="s">
        <v>5</v>
      </c>
      <c r="F325" s="14"/>
      <c r="G325" s="15">
        <f>G326+G331</f>
        <v>291.62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16.5" outlineLevel="6" thickBot="1">
      <c r="A326" s="8" t="s">
        <v>236</v>
      </c>
      <c r="B326" s="19">
        <v>951</v>
      </c>
      <c r="C326" s="9" t="s">
        <v>80</v>
      </c>
      <c r="D326" s="9" t="s">
        <v>6</v>
      </c>
      <c r="E326" s="9" t="s">
        <v>5</v>
      </c>
      <c r="F326" s="9"/>
      <c r="G326" s="10">
        <f>G327</f>
        <v>291.62</v>
      </c>
      <c r="H326" s="31">
        <f aca="true" t="shared" si="50" ref="H326:X326">H327</f>
        <v>0</v>
      </c>
      <c r="I326" s="31">
        <f t="shared" si="50"/>
        <v>0</v>
      </c>
      <c r="J326" s="31">
        <f t="shared" si="50"/>
        <v>0</v>
      </c>
      <c r="K326" s="31">
        <f t="shared" si="50"/>
        <v>0</v>
      </c>
      <c r="L326" s="31">
        <f t="shared" si="50"/>
        <v>0</v>
      </c>
      <c r="M326" s="31">
        <f t="shared" si="50"/>
        <v>0</v>
      </c>
      <c r="N326" s="31">
        <f t="shared" si="50"/>
        <v>0</v>
      </c>
      <c r="O326" s="31">
        <f t="shared" si="50"/>
        <v>0</v>
      </c>
      <c r="P326" s="31">
        <f t="shared" si="50"/>
        <v>0</v>
      </c>
      <c r="Q326" s="31">
        <f t="shared" si="50"/>
        <v>0</v>
      </c>
      <c r="R326" s="31">
        <f t="shared" si="50"/>
        <v>0</v>
      </c>
      <c r="S326" s="31">
        <f t="shared" si="50"/>
        <v>0</v>
      </c>
      <c r="T326" s="31">
        <f t="shared" si="50"/>
        <v>0</v>
      </c>
      <c r="U326" s="31">
        <f t="shared" si="50"/>
        <v>0</v>
      </c>
      <c r="V326" s="31">
        <f t="shared" si="50"/>
        <v>0</v>
      </c>
      <c r="W326" s="31">
        <f t="shared" si="50"/>
        <v>0</v>
      </c>
      <c r="X326" s="31">
        <f t="shared" si="50"/>
        <v>0</v>
      </c>
      <c r="Y326" s="59">
        <f>X326/G326*100</f>
        <v>0</v>
      </c>
    </row>
    <row r="327" spans="1:25" ht="16.5" outlineLevel="6" thickBot="1">
      <c r="A327" s="102" t="s">
        <v>361</v>
      </c>
      <c r="B327" s="108">
        <v>951</v>
      </c>
      <c r="C327" s="93" t="s">
        <v>80</v>
      </c>
      <c r="D327" s="93" t="s">
        <v>237</v>
      </c>
      <c r="E327" s="93" t="s">
        <v>5</v>
      </c>
      <c r="F327" s="93"/>
      <c r="G327" s="16">
        <f>G328</f>
        <v>291.62</v>
      </c>
      <c r="H327" s="32">
        <f aca="true" t="shared" si="51" ref="H327:X327">H328+H331</f>
        <v>0</v>
      </c>
      <c r="I327" s="32">
        <f t="shared" si="51"/>
        <v>0</v>
      </c>
      <c r="J327" s="32">
        <f t="shared" si="51"/>
        <v>0</v>
      </c>
      <c r="K327" s="32">
        <f t="shared" si="51"/>
        <v>0</v>
      </c>
      <c r="L327" s="32">
        <f t="shared" si="51"/>
        <v>0</v>
      </c>
      <c r="M327" s="32">
        <f t="shared" si="51"/>
        <v>0</v>
      </c>
      <c r="N327" s="32">
        <f t="shared" si="51"/>
        <v>0</v>
      </c>
      <c r="O327" s="32">
        <f t="shared" si="51"/>
        <v>0</v>
      </c>
      <c r="P327" s="32">
        <f t="shared" si="51"/>
        <v>0</v>
      </c>
      <c r="Q327" s="32">
        <f t="shared" si="51"/>
        <v>0</v>
      </c>
      <c r="R327" s="32">
        <f t="shared" si="51"/>
        <v>0</v>
      </c>
      <c r="S327" s="32">
        <f t="shared" si="51"/>
        <v>0</v>
      </c>
      <c r="T327" s="32">
        <f t="shared" si="51"/>
        <v>0</v>
      </c>
      <c r="U327" s="32">
        <f t="shared" si="51"/>
        <v>0</v>
      </c>
      <c r="V327" s="32">
        <f t="shared" si="51"/>
        <v>0</v>
      </c>
      <c r="W327" s="32">
        <f t="shared" si="51"/>
        <v>0</v>
      </c>
      <c r="X327" s="32">
        <f t="shared" si="51"/>
        <v>0</v>
      </c>
      <c r="Y327" s="59">
        <f>X327/G327*100</f>
        <v>0</v>
      </c>
    </row>
    <row r="328" spans="1:25" ht="48.75" customHeight="1" outlineLevel="6" thickBot="1">
      <c r="A328" s="116" t="s">
        <v>238</v>
      </c>
      <c r="B328" s="92">
        <v>951</v>
      </c>
      <c r="C328" s="93" t="s">
        <v>80</v>
      </c>
      <c r="D328" s="93" t="s">
        <v>239</v>
      </c>
      <c r="E328" s="93" t="s">
        <v>5</v>
      </c>
      <c r="F328" s="93"/>
      <c r="G328" s="16">
        <f>G329</f>
        <v>291.62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0</v>
      </c>
      <c r="Y328" s="59">
        <f>X328/G328*100</f>
        <v>0</v>
      </c>
    </row>
    <row r="329" spans="1:25" ht="38.25" customHeight="1" outlineLevel="6" thickBot="1">
      <c r="A329" s="5" t="s">
        <v>107</v>
      </c>
      <c r="B329" s="21">
        <v>951</v>
      </c>
      <c r="C329" s="6" t="s">
        <v>80</v>
      </c>
      <c r="D329" s="6" t="s">
        <v>239</v>
      </c>
      <c r="E329" s="6" t="s">
        <v>101</v>
      </c>
      <c r="F329" s="6"/>
      <c r="G329" s="7">
        <f>G330</f>
        <v>291.62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90" t="s">
        <v>109</v>
      </c>
      <c r="B330" s="94">
        <v>951</v>
      </c>
      <c r="C330" s="95" t="s">
        <v>80</v>
      </c>
      <c r="D330" s="95" t="s">
        <v>239</v>
      </c>
      <c r="E330" s="95" t="s">
        <v>103</v>
      </c>
      <c r="F330" s="95"/>
      <c r="G330" s="100">
        <v>291.62</v>
      </c>
      <c r="H330" s="31">
        <f aca="true" t="shared" si="52" ref="H330:X330">H331</f>
        <v>0</v>
      </c>
      <c r="I330" s="31">
        <f t="shared" si="52"/>
        <v>0</v>
      </c>
      <c r="J330" s="31">
        <f t="shared" si="52"/>
        <v>0</v>
      </c>
      <c r="K330" s="31">
        <f t="shared" si="52"/>
        <v>0</v>
      </c>
      <c r="L330" s="31">
        <f t="shared" si="52"/>
        <v>0</v>
      </c>
      <c r="M330" s="31">
        <f t="shared" si="52"/>
        <v>0</v>
      </c>
      <c r="N330" s="31">
        <f t="shared" si="52"/>
        <v>0</v>
      </c>
      <c r="O330" s="31">
        <f t="shared" si="52"/>
        <v>0</v>
      </c>
      <c r="P330" s="31">
        <f t="shared" si="52"/>
        <v>0</v>
      </c>
      <c r="Q330" s="31">
        <f t="shared" si="52"/>
        <v>0</v>
      </c>
      <c r="R330" s="31">
        <f t="shared" si="52"/>
        <v>0</v>
      </c>
      <c r="S330" s="31">
        <f t="shared" si="52"/>
        <v>0</v>
      </c>
      <c r="T330" s="31">
        <f t="shared" si="52"/>
        <v>0</v>
      </c>
      <c r="U330" s="31">
        <f t="shared" si="52"/>
        <v>0</v>
      </c>
      <c r="V330" s="31">
        <f t="shared" si="52"/>
        <v>0</v>
      </c>
      <c r="W330" s="31">
        <f t="shared" si="52"/>
        <v>0</v>
      </c>
      <c r="X330" s="31">
        <f t="shared" si="52"/>
        <v>0</v>
      </c>
      <c r="Y330" s="59">
        <f>X330/G330*100</f>
        <v>0</v>
      </c>
    </row>
    <row r="331" spans="1:25" ht="19.5" outlineLevel="6" thickBot="1">
      <c r="A331" s="89" t="s">
        <v>83</v>
      </c>
      <c r="B331" s="19">
        <v>951</v>
      </c>
      <c r="C331" s="9" t="s">
        <v>84</v>
      </c>
      <c r="D331" s="9" t="s">
        <v>6</v>
      </c>
      <c r="E331" s="9" t="s">
        <v>5</v>
      </c>
      <c r="F331" s="6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>
        <v>0</v>
      </c>
      <c r="Y331" s="59" t="e">
        <f>X331/G331*100</f>
        <v>#DIV/0!</v>
      </c>
    </row>
    <row r="332" spans="1:25" ht="19.5" outlineLevel="6" thickBot="1">
      <c r="A332" s="102" t="s">
        <v>362</v>
      </c>
      <c r="B332" s="108">
        <v>951</v>
      </c>
      <c r="C332" s="93" t="s">
        <v>84</v>
      </c>
      <c r="D332" s="93" t="s">
        <v>237</v>
      </c>
      <c r="E332" s="93" t="s">
        <v>5</v>
      </c>
      <c r="F332" s="93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48" outlineLevel="6" thickBot="1">
      <c r="A333" s="5" t="s">
        <v>240</v>
      </c>
      <c r="B333" s="21">
        <v>951</v>
      </c>
      <c r="C333" s="6" t="s">
        <v>84</v>
      </c>
      <c r="D333" s="6" t="s">
        <v>241</v>
      </c>
      <c r="E333" s="6" t="s">
        <v>5</v>
      </c>
      <c r="F333" s="6"/>
      <c r="G333" s="7">
        <f>G334</f>
        <v>0</v>
      </c>
      <c r="H333" s="29">
        <f aca="true" t="shared" si="53" ref="H333:X333">H334+H339</f>
        <v>0</v>
      </c>
      <c r="I333" s="29">
        <f t="shared" si="53"/>
        <v>0</v>
      </c>
      <c r="J333" s="29">
        <f t="shared" si="53"/>
        <v>0</v>
      </c>
      <c r="K333" s="29">
        <f t="shared" si="53"/>
        <v>0</v>
      </c>
      <c r="L333" s="29">
        <f t="shared" si="53"/>
        <v>0</v>
      </c>
      <c r="M333" s="29">
        <f t="shared" si="53"/>
        <v>0</v>
      </c>
      <c r="N333" s="29">
        <f t="shared" si="53"/>
        <v>0</v>
      </c>
      <c r="O333" s="29">
        <f t="shared" si="53"/>
        <v>0</v>
      </c>
      <c r="P333" s="29">
        <f t="shared" si="53"/>
        <v>0</v>
      </c>
      <c r="Q333" s="29">
        <f t="shared" si="53"/>
        <v>0</v>
      </c>
      <c r="R333" s="29">
        <f t="shared" si="53"/>
        <v>0</v>
      </c>
      <c r="S333" s="29">
        <f t="shared" si="53"/>
        <v>0</v>
      </c>
      <c r="T333" s="29">
        <f t="shared" si="53"/>
        <v>0</v>
      </c>
      <c r="U333" s="29">
        <f t="shared" si="53"/>
        <v>0</v>
      </c>
      <c r="V333" s="29">
        <f t="shared" si="53"/>
        <v>0</v>
      </c>
      <c r="W333" s="29">
        <f t="shared" si="53"/>
        <v>0</v>
      </c>
      <c r="X333" s="73">
        <f t="shared" si="53"/>
        <v>1410.7881399999999</v>
      </c>
      <c r="Y333" s="59" t="e">
        <f>X333/G333*100</f>
        <v>#DIV/0!</v>
      </c>
    </row>
    <row r="334" spans="1:25" ht="16.5" outlineLevel="6" thickBot="1">
      <c r="A334" s="90" t="s">
        <v>127</v>
      </c>
      <c r="B334" s="94">
        <v>951</v>
      </c>
      <c r="C334" s="95" t="s">
        <v>84</v>
      </c>
      <c r="D334" s="95" t="s">
        <v>241</v>
      </c>
      <c r="E334" s="95" t="s">
        <v>126</v>
      </c>
      <c r="F334" s="95"/>
      <c r="G334" s="100">
        <v>0</v>
      </c>
      <c r="H334" s="31">
        <f aca="true" t="shared" si="54" ref="H334:X334">H335</f>
        <v>0</v>
      </c>
      <c r="I334" s="31">
        <f t="shared" si="54"/>
        <v>0</v>
      </c>
      <c r="J334" s="31">
        <f t="shared" si="54"/>
        <v>0</v>
      </c>
      <c r="K334" s="31">
        <f t="shared" si="54"/>
        <v>0</v>
      </c>
      <c r="L334" s="31">
        <f t="shared" si="54"/>
        <v>0</v>
      </c>
      <c r="M334" s="31">
        <f t="shared" si="54"/>
        <v>0</v>
      </c>
      <c r="N334" s="31">
        <f t="shared" si="54"/>
        <v>0</v>
      </c>
      <c r="O334" s="31">
        <f t="shared" si="54"/>
        <v>0</v>
      </c>
      <c r="P334" s="31">
        <f t="shared" si="54"/>
        <v>0</v>
      </c>
      <c r="Q334" s="31">
        <f t="shared" si="54"/>
        <v>0</v>
      </c>
      <c r="R334" s="31">
        <f t="shared" si="54"/>
        <v>0</v>
      </c>
      <c r="S334" s="31">
        <f t="shared" si="54"/>
        <v>0</v>
      </c>
      <c r="T334" s="31">
        <f t="shared" si="54"/>
        <v>0</v>
      </c>
      <c r="U334" s="31">
        <f t="shared" si="54"/>
        <v>0</v>
      </c>
      <c r="V334" s="31">
        <f t="shared" si="54"/>
        <v>0</v>
      </c>
      <c r="W334" s="31">
        <f t="shared" si="54"/>
        <v>0</v>
      </c>
      <c r="X334" s="69">
        <f t="shared" si="54"/>
        <v>1362.07314</v>
      </c>
      <c r="Y334" s="59" t="e">
        <f>X334/G334*100</f>
        <v>#DIV/0!</v>
      </c>
    </row>
    <row r="335" spans="1:25" ht="19.5" customHeight="1" outlineLevel="6" thickBot="1">
      <c r="A335" s="110" t="s">
        <v>72</v>
      </c>
      <c r="B335" s="18">
        <v>951</v>
      </c>
      <c r="C335" s="14" t="s">
        <v>71</v>
      </c>
      <c r="D335" s="14" t="s">
        <v>6</v>
      </c>
      <c r="E335" s="14" t="s">
        <v>5</v>
      </c>
      <c r="F335" s="14"/>
      <c r="G335" s="15">
        <f>G336+G342</f>
        <v>1909.35</v>
      </c>
      <c r="H335" s="32">
        <f aca="true" t="shared" si="55" ref="H335:X335">H336</f>
        <v>0</v>
      </c>
      <c r="I335" s="32">
        <f t="shared" si="55"/>
        <v>0</v>
      </c>
      <c r="J335" s="32">
        <f t="shared" si="55"/>
        <v>0</v>
      </c>
      <c r="K335" s="32">
        <f t="shared" si="55"/>
        <v>0</v>
      </c>
      <c r="L335" s="32">
        <f t="shared" si="55"/>
        <v>0</v>
      </c>
      <c r="M335" s="32">
        <f t="shared" si="55"/>
        <v>0</v>
      </c>
      <c r="N335" s="32">
        <f t="shared" si="55"/>
        <v>0</v>
      </c>
      <c r="O335" s="32">
        <f t="shared" si="55"/>
        <v>0</v>
      </c>
      <c r="P335" s="32">
        <f t="shared" si="55"/>
        <v>0</v>
      </c>
      <c r="Q335" s="32">
        <f t="shared" si="55"/>
        <v>0</v>
      </c>
      <c r="R335" s="32">
        <f t="shared" si="55"/>
        <v>0</v>
      </c>
      <c r="S335" s="32">
        <f t="shared" si="55"/>
        <v>0</v>
      </c>
      <c r="T335" s="32">
        <f t="shared" si="55"/>
        <v>0</v>
      </c>
      <c r="U335" s="32">
        <f t="shared" si="55"/>
        <v>0</v>
      </c>
      <c r="V335" s="32">
        <f t="shared" si="55"/>
        <v>0</v>
      </c>
      <c r="W335" s="32">
        <f t="shared" si="55"/>
        <v>0</v>
      </c>
      <c r="X335" s="70">
        <f t="shared" si="55"/>
        <v>1362.07314</v>
      </c>
      <c r="Y335" s="59">
        <f>X335/G335*100</f>
        <v>71.3370068347867</v>
      </c>
    </row>
    <row r="336" spans="1:25" ht="32.25" outlineLevel="6" thickBot="1">
      <c r="A336" s="128" t="s">
        <v>44</v>
      </c>
      <c r="B336" s="18">
        <v>951</v>
      </c>
      <c r="C336" s="129" t="s">
        <v>82</v>
      </c>
      <c r="D336" s="129" t="s">
        <v>242</v>
      </c>
      <c r="E336" s="129" t="s">
        <v>5</v>
      </c>
      <c r="F336" s="129"/>
      <c r="G336" s="130">
        <f>G337</f>
        <v>1900</v>
      </c>
      <c r="H336" s="34">
        <f aca="true" t="shared" si="56" ref="H336:X336">H338</f>
        <v>0</v>
      </c>
      <c r="I336" s="34">
        <f t="shared" si="56"/>
        <v>0</v>
      </c>
      <c r="J336" s="34">
        <f t="shared" si="56"/>
        <v>0</v>
      </c>
      <c r="K336" s="34">
        <f t="shared" si="56"/>
        <v>0</v>
      </c>
      <c r="L336" s="34">
        <f t="shared" si="56"/>
        <v>0</v>
      </c>
      <c r="M336" s="34">
        <f t="shared" si="56"/>
        <v>0</v>
      </c>
      <c r="N336" s="34">
        <f t="shared" si="56"/>
        <v>0</v>
      </c>
      <c r="O336" s="34">
        <f t="shared" si="56"/>
        <v>0</v>
      </c>
      <c r="P336" s="34">
        <f t="shared" si="56"/>
        <v>0</v>
      </c>
      <c r="Q336" s="34">
        <f t="shared" si="56"/>
        <v>0</v>
      </c>
      <c r="R336" s="34">
        <f t="shared" si="56"/>
        <v>0</v>
      </c>
      <c r="S336" s="34">
        <f t="shared" si="56"/>
        <v>0</v>
      </c>
      <c r="T336" s="34">
        <f t="shared" si="56"/>
        <v>0</v>
      </c>
      <c r="U336" s="34">
        <f t="shared" si="56"/>
        <v>0</v>
      </c>
      <c r="V336" s="34">
        <f t="shared" si="56"/>
        <v>0</v>
      </c>
      <c r="W336" s="34">
        <f t="shared" si="56"/>
        <v>0</v>
      </c>
      <c r="X336" s="64">
        <f t="shared" si="56"/>
        <v>1362.07314</v>
      </c>
      <c r="Y336" s="59">
        <f>X336/G336*100</f>
        <v>71.68806</v>
      </c>
    </row>
    <row r="337" spans="1:25" ht="32.25" outlineLevel="6" thickBot="1">
      <c r="A337" s="114" t="s">
        <v>144</v>
      </c>
      <c r="B337" s="19">
        <v>951</v>
      </c>
      <c r="C337" s="11" t="s">
        <v>82</v>
      </c>
      <c r="D337" s="11" t="s">
        <v>145</v>
      </c>
      <c r="E337" s="11" t="s">
        <v>5</v>
      </c>
      <c r="F337" s="11"/>
      <c r="G337" s="12">
        <f>G338</f>
        <v>1900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1"/>
      <c r="Y337" s="59"/>
    </row>
    <row r="338" spans="1:25" ht="32.25" outlineLevel="6" thickBot="1">
      <c r="A338" s="114" t="s">
        <v>146</v>
      </c>
      <c r="B338" s="19">
        <v>951</v>
      </c>
      <c r="C338" s="9" t="s">
        <v>82</v>
      </c>
      <c r="D338" s="9" t="s">
        <v>147</v>
      </c>
      <c r="E338" s="9" t="s">
        <v>5</v>
      </c>
      <c r="F338" s="9"/>
      <c r="G338" s="10">
        <f>G339</f>
        <v>1900</v>
      </c>
      <c r="H338" s="2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43"/>
      <c r="X338" s="65">
        <v>1362.07314</v>
      </c>
      <c r="Y338" s="59">
        <f>X338/G338*100</f>
        <v>71.68806</v>
      </c>
    </row>
    <row r="339" spans="1:25" ht="48" outlineLevel="6" thickBot="1">
      <c r="A339" s="116" t="s">
        <v>243</v>
      </c>
      <c r="B339" s="92">
        <v>951</v>
      </c>
      <c r="C339" s="93" t="s">
        <v>82</v>
      </c>
      <c r="D339" s="93" t="s">
        <v>244</v>
      </c>
      <c r="E339" s="93" t="s">
        <v>5</v>
      </c>
      <c r="F339" s="93"/>
      <c r="G339" s="16">
        <f>G340</f>
        <v>1900</v>
      </c>
      <c r="H339" s="31">
        <f aca="true" t="shared" si="57" ref="H339:X341">H340</f>
        <v>0</v>
      </c>
      <c r="I339" s="31">
        <f t="shared" si="57"/>
        <v>0</v>
      </c>
      <c r="J339" s="31">
        <f t="shared" si="57"/>
        <v>0</v>
      </c>
      <c r="K339" s="31">
        <f t="shared" si="57"/>
        <v>0</v>
      </c>
      <c r="L339" s="31">
        <f t="shared" si="57"/>
        <v>0</v>
      </c>
      <c r="M339" s="31">
        <f t="shared" si="57"/>
        <v>0</v>
      </c>
      <c r="N339" s="31">
        <f t="shared" si="57"/>
        <v>0</v>
      </c>
      <c r="O339" s="31">
        <f t="shared" si="57"/>
        <v>0</v>
      </c>
      <c r="P339" s="31">
        <f t="shared" si="57"/>
        <v>0</v>
      </c>
      <c r="Q339" s="31">
        <f t="shared" si="57"/>
        <v>0</v>
      </c>
      <c r="R339" s="31">
        <f t="shared" si="57"/>
        <v>0</v>
      </c>
      <c r="S339" s="31">
        <f t="shared" si="57"/>
        <v>0</v>
      </c>
      <c r="T339" s="31">
        <f t="shared" si="57"/>
        <v>0</v>
      </c>
      <c r="U339" s="31">
        <f t="shared" si="57"/>
        <v>0</v>
      </c>
      <c r="V339" s="31">
        <f t="shared" si="57"/>
        <v>0</v>
      </c>
      <c r="W339" s="31">
        <f t="shared" si="57"/>
        <v>0</v>
      </c>
      <c r="X339" s="66">
        <f t="shared" si="57"/>
        <v>48.715</v>
      </c>
      <c r="Y339" s="59">
        <f>X339/G339*100</f>
        <v>2.563947368421053</v>
      </c>
    </row>
    <row r="340" spans="1:25" ht="16.5" outlineLevel="6" thickBot="1">
      <c r="A340" s="5" t="s">
        <v>129</v>
      </c>
      <c r="B340" s="21">
        <v>951</v>
      </c>
      <c r="C340" s="6" t="s">
        <v>82</v>
      </c>
      <c r="D340" s="6" t="s">
        <v>244</v>
      </c>
      <c r="E340" s="6" t="s">
        <v>128</v>
      </c>
      <c r="F340" s="6"/>
      <c r="G340" s="7">
        <f>G341</f>
        <v>1900</v>
      </c>
      <c r="H340" s="32">
        <f t="shared" si="57"/>
        <v>0</v>
      </c>
      <c r="I340" s="32">
        <f t="shared" si="57"/>
        <v>0</v>
      </c>
      <c r="J340" s="32">
        <f t="shared" si="57"/>
        <v>0</v>
      </c>
      <c r="K340" s="32">
        <f t="shared" si="57"/>
        <v>0</v>
      </c>
      <c r="L340" s="32">
        <f t="shared" si="57"/>
        <v>0</v>
      </c>
      <c r="M340" s="32">
        <f t="shared" si="57"/>
        <v>0</v>
      </c>
      <c r="N340" s="32">
        <f t="shared" si="57"/>
        <v>0</v>
      </c>
      <c r="O340" s="32">
        <f t="shared" si="57"/>
        <v>0</v>
      </c>
      <c r="P340" s="32">
        <f t="shared" si="57"/>
        <v>0</v>
      </c>
      <c r="Q340" s="32">
        <f t="shared" si="57"/>
        <v>0</v>
      </c>
      <c r="R340" s="32">
        <f t="shared" si="57"/>
        <v>0</v>
      </c>
      <c r="S340" s="32">
        <f t="shared" si="57"/>
        <v>0</v>
      </c>
      <c r="T340" s="32">
        <f t="shared" si="57"/>
        <v>0</v>
      </c>
      <c r="U340" s="32">
        <f t="shared" si="57"/>
        <v>0</v>
      </c>
      <c r="V340" s="32">
        <f t="shared" si="57"/>
        <v>0</v>
      </c>
      <c r="W340" s="32">
        <f t="shared" si="57"/>
        <v>0</v>
      </c>
      <c r="X340" s="67">
        <f>X341</f>
        <v>48.715</v>
      </c>
      <c r="Y340" s="59">
        <f>X340/G340*100</f>
        <v>2.563947368421053</v>
      </c>
    </row>
    <row r="341" spans="1:25" ht="48" outlineLevel="6" thickBot="1">
      <c r="A341" s="101" t="s">
        <v>308</v>
      </c>
      <c r="B341" s="94">
        <v>951</v>
      </c>
      <c r="C341" s="95" t="s">
        <v>82</v>
      </c>
      <c r="D341" s="95" t="s">
        <v>244</v>
      </c>
      <c r="E341" s="95" t="s">
        <v>92</v>
      </c>
      <c r="F341" s="95"/>
      <c r="G341" s="100">
        <v>1900</v>
      </c>
      <c r="H341" s="34">
        <f t="shared" si="57"/>
        <v>0</v>
      </c>
      <c r="I341" s="34">
        <f t="shared" si="57"/>
        <v>0</v>
      </c>
      <c r="J341" s="34">
        <f t="shared" si="57"/>
        <v>0</v>
      </c>
      <c r="K341" s="34">
        <f t="shared" si="57"/>
        <v>0</v>
      </c>
      <c r="L341" s="34">
        <f t="shared" si="57"/>
        <v>0</v>
      </c>
      <c r="M341" s="34">
        <f t="shared" si="57"/>
        <v>0</v>
      </c>
      <c r="N341" s="34">
        <f t="shared" si="57"/>
        <v>0</v>
      </c>
      <c r="O341" s="34">
        <f t="shared" si="57"/>
        <v>0</v>
      </c>
      <c r="P341" s="34">
        <f t="shared" si="57"/>
        <v>0</v>
      </c>
      <c r="Q341" s="34">
        <f t="shared" si="57"/>
        <v>0</v>
      </c>
      <c r="R341" s="34">
        <f t="shared" si="57"/>
        <v>0</v>
      </c>
      <c r="S341" s="34">
        <f t="shared" si="57"/>
        <v>0</v>
      </c>
      <c r="T341" s="34">
        <f t="shared" si="57"/>
        <v>0</v>
      </c>
      <c r="U341" s="34">
        <f t="shared" si="57"/>
        <v>0</v>
      </c>
      <c r="V341" s="34">
        <f t="shared" si="57"/>
        <v>0</v>
      </c>
      <c r="W341" s="34">
        <f t="shared" si="57"/>
        <v>0</v>
      </c>
      <c r="X341" s="68">
        <f>X342</f>
        <v>48.715</v>
      </c>
      <c r="Y341" s="59">
        <f>X341/G341*100</f>
        <v>2.563947368421053</v>
      </c>
    </row>
    <row r="342" spans="1:25" ht="16.5" outlineLevel="6" thickBot="1">
      <c r="A342" s="126" t="s">
        <v>73</v>
      </c>
      <c r="B342" s="18">
        <v>951</v>
      </c>
      <c r="C342" s="39" t="s">
        <v>74</v>
      </c>
      <c r="D342" s="39" t="s">
        <v>6</v>
      </c>
      <c r="E342" s="39" t="s">
        <v>5</v>
      </c>
      <c r="F342" s="39"/>
      <c r="G342" s="121">
        <f>G343</f>
        <v>9.35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48.715</v>
      </c>
      <c r="Y342" s="59">
        <f>X342/G342*100</f>
        <v>521.0160427807488</v>
      </c>
    </row>
    <row r="343" spans="1:25" ht="32.25" outlineLevel="6" thickBot="1">
      <c r="A343" s="114" t="s">
        <v>144</v>
      </c>
      <c r="B343" s="19">
        <v>951</v>
      </c>
      <c r="C343" s="11" t="s">
        <v>74</v>
      </c>
      <c r="D343" s="11" t="s">
        <v>145</v>
      </c>
      <c r="E343" s="11" t="s">
        <v>5</v>
      </c>
      <c r="F343" s="11"/>
      <c r="G343" s="12">
        <f>G344</f>
        <v>9.35</v>
      </c>
      <c r="H343" s="10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75"/>
      <c r="Y343" s="59"/>
    </row>
    <row r="344" spans="1:25" ht="32.25" outlineLevel="6" thickBot="1">
      <c r="A344" s="114" t="s">
        <v>146</v>
      </c>
      <c r="B344" s="19">
        <v>951</v>
      </c>
      <c r="C344" s="11" t="s">
        <v>74</v>
      </c>
      <c r="D344" s="11" t="s">
        <v>147</v>
      </c>
      <c r="E344" s="11" t="s">
        <v>5</v>
      </c>
      <c r="F344" s="11"/>
      <c r="G344" s="12">
        <f>G345</f>
        <v>9.35</v>
      </c>
      <c r="H344" s="29">
        <f aca="true" t="shared" si="58" ref="H344:X347">H345</f>
        <v>0</v>
      </c>
      <c r="I344" s="29">
        <f t="shared" si="58"/>
        <v>0</v>
      </c>
      <c r="J344" s="29">
        <f t="shared" si="58"/>
        <v>0</v>
      </c>
      <c r="K344" s="29">
        <f t="shared" si="58"/>
        <v>0</v>
      </c>
      <c r="L344" s="29">
        <f t="shared" si="58"/>
        <v>0</v>
      </c>
      <c r="M344" s="29">
        <f t="shared" si="58"/>
        <v>0</v>
      </c>
      <c r="N344" s="29">
        <f t="shared" si="58"/>
        <v>0</v>
      </c>
      <c r="O344" s="29">
        <f t="shared" si="58"/>
        <v>0</v>
      </c>
      <c r="P344" s="29">
        <f t="shared" si="58"/>
        <v>0</v>
      </c>
      <c r="Q344" s="29">
        <f t="shared" si="58"/>
        <v>0</v>
      </c>
      <c r="R344" s="29">
        <f t="shared" si="58"/>
        <v>0</v>
      </c>
      <c r="S344" s="29">
        <f t="shared" si="58"/>
        <v>0</v>
      </c>
      <c r="T344" s="29">
        <f t="shared" si="58"/>
        <v>0</v>
      </c>
      <c r="U344" s="29">
        <f t="shared" si="58"/>
        <v>0</v>
      </c>
      <c r="V344" s="29">
        <f t="shared" si="58"/>
        <v>0</v>
      </c>
      <c r="W344" s="29">
        <f t="shared" si="58"/>
        <v>0</v>
      </c>
      <c r="X344" s="73">
        <f t="shared" si="58"/>
        <v>0</v>
      </c>
      <c r="Y344" s="59">
        <f aca="true" t="shared" si="59" ref="Y344:Y352">X344/G344*100</f>
        <v>0</v>
      </c>
    </row>
    <row r="345" spans="1:25" ht="48" outlineLevel="6" thickBot="1">
      <c r="A345" s="96" t="s">
        <v>245</v>
      </c>
      <c r="B345" s="92">
        <v>951</v>
      </c>
      <c r="C345" s="93" t="s">
        <v>74</v>
      </c>
      <c r="D345" s="93" t="s">
        <v>246</v>
      </c>
      <c r="E345" s="93" t="s">
        <v>5</v>
      </c>
      <c r="F345" s="93"/>
      <c r="G345" s="16">
        <f>G346</f>
        <v>9.35</v>
      </c>
      <c r="H345" s="31">
        <f t="shared" si="58"/>
        <v>0</v>
      </c>
      <c r="I345" s="31">
        <f t="shared" si="58"/>
        <v>0</v>
      </c>
      <c r="J345" s="31">
        <f t="shared" si="58"/>
        <v>0</v>
      </c>
      <c r="K345" s="31">
        <f t="shared" si="58"/>
        <v>0</v>
      </c>
      <c r="L345" s="31">
        <f t="shared" si="58"/>
        <v>0</v>
      </c>
      <c r="M345" s="31">
        <f t="shared" si="58"/>
        <v>0</v>
      </c>
      <c r="N345" s="31">
        <f t="shared" si="58"/>
        <v>0</v>
      </c>
      <c r="O345" s="31">
        <f t="shared" si="58"/>
        <v>0</v>
      </c>
      <c r="P345" s="31">
        <f t="shared" si="58"/>
        <v>0</v>
      </c>
      <c r="Q345" s="31">
        <f t="shared" si="58"/>
        <v>0</v>
      </c>
      <c r="R345" s="31">
        <f t="shared" si="58"/>
        <v>0</v>
      </c>
      <c r="S345" s="31">
        <f t="shared" si="58"/>
        <v>0</v>
      </c>
      <c r="T345" s="31">
        <f t="shared" si="58"/>
        <v>0</v>
      </c>
      <c r="U345" s="31">
        <f t="shared" si="58"/>
        <v>0</v>
      </c>
      <c r="V345" s="31">
        <f t="shared" si="58"/>
        <v>0</v>
      </c>
      <c r="W345" s="31">
        <f t="shared" si="58"/>
        <v>0</v>
      </c>
      <c r="X345" s="66">
        <f t="shared" si="58"/>
        <v>0</v>
      </c>
      <c r="Y345" s="59">
        <f t="shared" si="59"/>
        <v>0</v>
      </c>
    </row>
    <row r="346" spans="1:25" ht="32.25" outlineLevel="6" thickBot="1">
      <c r="A346" s="5" t="s">
        <v>107</v>
      </c>
      <c r="B346" s="21">
        <v>951</v>
      </c>
      <c r="C346" s="6" t="s">
        <v>74</v>
      </c>
      <c r="D346" s="6" t="s">
        <v>246</v>
      </c>
      <c r="E346" s="6" t="s">
        <v>101</v>
      </c>
      <c r="F346" s="6"/>
      <c r="G346" s="7">
        <f>G347</f>
        <v>9.35</v>
      </c>
      <c r="H346" s="32">
        <f t="shared" si="58"/>
        <v>0</v>
      </c>
      <c r="I346" s="32">
        <f t="shared" si="58"/>
        <v>0</v>
      </c>
      <c r="J346" s="32">
        <f t="shared" si="58"/>
        <v>0</v>
      </c>
      <c r="K346" s="32">
        <f t="shared" si="58"/>
        <v>0</v>
      </c>
      <c r="L346" s="32">
        <f t="shared" si="58"/>
        <v>0</v>
      </c>
      <c r="M346" s="32">
        <f t="shared" si="58"/>
        <v>0</v>
      </c>
      <c r="N346" s="32">
        <f t="shared" si="58"/>
        <v>0</v>
      </c>
      <c r="O346" s="32">
        <f t="shared" si="58"/>
        <v>0</v>
      </c>
      <c r="P346" s="32">
        <f t="shared" si="58"/>
        <v>0</v>
      </c>
      <c r="Q346" s="32">
        <f t="shared" si="58"/>
        <v>0</v>
      </c>
      <c r="R346" s="32">
        <f t="shared" si="58"/>
        <v>0</v>
      </c>
      <c r="S346" s="32">
        <f t="shared" si="58"/>
        <v>0</v>
      </c>
      <c r="T346" s="32">
        <f t="shared" si="58"/>
        <v>0</v>
      </c>
      <c r="U346" s="32">
        <f t="shared" si="58"/>
        <v>0</v>
      </c>
      <c r="V346" s="32">
        <f t="shared" si="58"/>
        <v>0</v>
      </c>
      <c r="W346" s="32">
        <f t="shared" si="58"/>
        <v>0</v>
      </c>
      <c r="X346" s="67">
        <f t="shared" si="58"/>
        <v>0</v>
      </c>
      <c r="Y346" s="59">
        <f t="shared" si="59"/>
        <v>0</v>
      </c>
    </row>
    <row r="347" spans="1:25" ht="32.25" outlineLevel="6" thickBot="1">
      <c r="A347" s="90" t="s">
        <v>109</v>
      </c>
      <c r="B347" s="94">
        <v>951</v>
      </c>
      <c r="C347" s="95" t="s">
        <v>74</v>
      </c>
      <c r="D347" s="95" t="s">
        <v>246</v>
      </c>
      <c r="E347" s="95" t="s">
        <v>103</v>
      </c>
      <c r="F347" s="95"/>
      <c r="G347" s="100">
        <v>9.35</v>
      </c>
      <c r="H347" s="34">
        <f t="shared" si="58"/>
        <v>0</v>
      </c>
      <c r="I347" s="34">
        <f t="shared" si="58"/>
        <v>0</v>
      </c>
      <c r="J347" s="34">
        <f t="shared" si="58"/>
        <v>0</v>
      </c>
      <c r="K347" s="34">
        <f t="shared" si="58"/>
        <v>0</v>
      </c>
      <c r="L347" s="34">
        <f t="shared" si="58"/>
        <v>0</v>
      </c>
      <c r="M347" s="34">
        <f t="shared" si="58"/>
        <v>0</v>
      </c>
      <c r="N347" s="34">
        <f t="shared" si="58"/>
        <v>0</v>
      </c>
      <c r="O347" s="34">
        <f t="shared" si="58"/>
        <v>0</v>
      </c>
      <c r="P347" s="34">
        <f t="shared" si="58"/>
        <v>0</v>
      </c>
      <c r="Q347" s="34">
        <f t="shared" si="58"/>
        <v>0</v>
      </c>
      <c r="R347" s="34">
        <f t="shared" si="58"/>
        <v>0</v>
      </c>
      <c r="S347" s="34">
        <f t="shared" si="58"/>
        <v>0</v>
      </c>
      <c r="T347" s="34">
        <f t="shared" si="58"/>
        <v>0</v>
      </c>
      <c r="U347" s="34">
        <f t="shared" si="58"/>
        <v>0</v>
      </c>
      <c r="V347" s="34">
        <f t="shared" si="58"/>
        <v>0</v>
      </c>
      <c r="W347" s="34">
        <f t="shared" si="58"/>
        <v>0</v>
      </c>
      <c r="X347" s="68">
        <f t="shared" si="58"/>
        <v>0</v>
      </c>
      <c r="Y347" s="59">
        <f t="shared" si="59"/>
        <v>0</v>
      </c>
    </row>
    <row r="348" spans="1:25" ht="32.25" outlineLevel="6" thickBot="1">
      <c r="A348" s="110" t="s">
        <v>81</v>
      </c>
      <c r="B348" s="18">
        <v>951</v>
      </c>
      <c r="C348" s="14" t="s">
        <v>68</v>
      </c>
      <c r="D348" s="14" t="s">
        <v>6</v>
      </c>
      <c r="E348" s="14" t="s">
        <v>5</v>
      </c>
      <c r="F348" s="14"/>
      <c r="G348" s="15">
        <f>G349</f>
        <v>100</v>
      </c>
      <c r="H348" s="2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43"/>
      <c r="X348" s="65">
        <v>0</v>
      </c>
      <c r="Y348" s="59">
        <f t="shared" si="59"/>
        <v>0</v>
      </c>
    </row>
    <row r="349" spans="1:25" ht="19.5" outlineLevel="6" thickBot="1">
      <c r="A349" s="8" t="s">
        <v>247</v>
      </c>
      <c r="B349" s="19">
        <v>951</v>
      </c>
      <c r="C349" s="9" t="s">
        <v>69</v>
      </c>
      <c r="D349" s="9" t="s">
        <v>6</v>
      </c>
      <c r="E349" s="9" t="s">
        <v>5</v>
      </c>
      <c r="F349" s="9"/>
      <c r="G349" s="10">
        <f>G350</f>
        <v>100</v>
      </c>
      <c r="H349" s="29" t="e">
        <f aca="true" t="shared" si="60" ref="H349:X351">H350</f>
        <v>#REF!</v>
      </c>
      <c r="I349" s="29" t="e">
        <f t="shared" si="60"/>
        <v>#REF!</v>
      </c>
      <c r="J349" s="29" t="e">
        <f t="shared" si="60"/>
        <v>#REF!</v>
      </c>
      <c r="K349" s="29" t="e">
        <f t="shared" si="60"/>
        <v>#REF!</v>
      </c>
      <c r="L349" s="29" t="e">
        <f t="shared" si="60"/>
        <v>#REF!</v>
      </c>
      <c r="M349" s="29" t="e">
        <f t="shared" si="60"/>
        <v>#REF!</v>
      </c>
      <c r="N349" s="29" t="e">
        <f t="shared" si="60"/>
        <v>#REF!</v>
      </c>
      <c r="O349" s="29" t="e">
        <f t="shared" si="60"/>
        <v>#REF!</v>
      </c>
      <c r="P349" s="29" t="e">
        <f t="shared" si="60"/>
        <v>#REF!</v>
      </c>
      <c r="Q349" s="29" t="e">
        <f t="shared" si="60"/>
        <v>#REF!</v>
      </c>
      <c r="R349" s="29" t="e">
        <f t="shared" si="60"/>
        <v>#REF!</v>
      </c>
      <c r="S349" s="29" t="e">
        <f t="shared" si="60"/>
        <v>#REF!</v>
      </c>
      <c r="T349" s="29" t="e">
        <f t="shared" si="60"/>
        <v>#REF!</v>
      </c>
      <c r="U349" s="29" t="e">
        <f t="shared" si="60"/>
        <v>#REF!</v>
      </c>
      <c r="V349" s="29" t="e">
        <f t="shared" si="60"/>
        <v>#REF!</v>
      </c>
      <c r="W349" s="29" t="e">
        <f t="shared" si="60"/>
        <v>#REF!</v>
      </c>
      <c r="X349" s="73" t="e">
        <f t="shared" si="60"/>
        <v>#REF!</v>
      </c>
      <c r="Y349" s="59" t="e">
        <f t="shared" si="59"/>
        <v>#REF!</v>
      </c>
    </row>
    <row r="350" spans="1:25" ht="32.25" outlineLevel="6" thickBot="1">
      <c r="A350" s="114" t="s">
        <v>144</v>
      </c>
      <c r="B350" s="19">
        <v>951</v>
      </c>
      <c r="C350" s="9" t="s">
        <v>69</v>
      </c>
      <c r="D350" s="9" t="s">
        <v>145</v>
      </c>
      <c r="E350" s="9" t="s">
        <v>5</v>
      </c>
      <c r="F350" s="9"/>
      <c r="G350" s="10">
        <f>G351</f>
        <v>100</v>
      </c>
      <c r="H350" s="31" t="e">
        <f t="shared" si="60"/>
        <v>#REF!</v>
      </c>
      <c r="I350" s="31" t="e">
        <f t="shared" si="60"/>
        <v>#REF!</v>
      </c>
      <c r="J350" s="31" t="e">
        <f t="shared" si="60"/>
        <v>#REF!</v>
      </c>
      <c r="K350" s="31" t="e">
        <f t="shared" si="60"/>
        <v>#REF!</v>
      </c>
      <c r="L350" s="31" t="e">
        <f t="shared" si="60"/>
        <v>#REF!</v>
      </c>
      <c r="M350" s="31" t="e">
        <f t="shared" si="60"/>
        <v>#REF!</v>
      </c>
      <c r="N350" s="31" t="e">
        <f t="shared" si="60"/>
        <v>#REF!</v>
      </c>
      <c r="O350" s="31" t="e">
        <f t="shared" si="60"/>
        <v>#REF!</v>
      </c>
      <c r="P350" s="31" t="e">
        <f t="shared" si="60"/>
        <v>#REF!</v>
      </c>
      <c r="Q350" s="31" t="e">
        <f t="shared" si="60"/>
        <v>#REF!</v>
      </c>
      <c r="R350" s="31" t="e">
        <f t="shared" si="60"/>
        <v>#REF!</v>
      </c>
      <c r="S350" s="31" t="e">
        <f t="shared" si="60"/>
        <v>#REF!</v>
      </c>
      <c r="T350" s="31" t="e">
        <f t="shared" si="60"/>
        <v>#REF!</v>
      </c>
      <c r="U350" s="31" t="e">
        <f t="shared" si="60"/>
        <v>#REF!</v>
      </c>
      <c r="V350" s="31" t="e">
        <f t="shared" si="60"/>
        <v>#REF!</v>
      </c>
      <c r="W350" s="31" t="e">
        <f t="shared" si="60"/>
        <v>#REF!</v>
      </c>
      <c r="X350" s="66" t="e">
        <f t="shared" si="60"/>
        <v>#REF!</v>
      </c>
      <c r="Y350" s="59" t="e">
        <f t="shared" si="59"/>
        <v>#REF!</v>
      </c>
    </row>
    <row r="351" spans="1:25" ht="32.25" outlineLevel="6" thickBot="1">
      <c r="A351" s="114" t="s">
        <v>146</v>
      </c>
      <c r="B351" s="19">
        <v>951</v>
      </c>
      <c r="C351" s="11" t="s">
        <v>69</v>
      </c>
      <c r="D351" s="11" t="s">
        <v>147</v>
      </c>
      <c r="E351" s="11" t="s">
        <v>5</v>
      </c>
      <c r="F351" s="11"/>
      <c r="G351" s="12">
        <f>G352</f>
        <v>100</v>
      </c>
      <c r="H351" s="32" t="e">
        <f t="shared" si="60"/>
        <v>#REF!</v>
      </c>
      <c r="I351" s="32" t="e">
        <f t="shared" si="60"/>
        <v>#REF!</v>
      </c>
      <c r="J351" s="32" t="e">
        <f t="shared" si="60"/>
        <v>#REF!</v>
      </c>
      <c r="K351" s="32" t="e">
        <f t="shared" si="60"/>
        <v>#REF!</v>
      </c>
      <c r="L351" s="32" t="e">
        <f t="shared" si="60"/>
        <v>#REF!</v>
      </c>
      <c r="M351" s="32" t="e">
        <f t="shared" si="60"/>
        <v>#REF!</v>
      </c>
      <c r="N351" s="32" t="e">
        <f t="shared" si="60"/>
        <v>#REF!</v>
      </c>
      <c r="O351" s="32" t="e">
        <f t="shared" si="60"/>
        <v>#REF!</v>
      </c>
      <c r="P351" s="32" t="e">
        <f t="shared" si="60"/>
        <v>#REF!</v>
      </c>
      <c r="Q351" s="32" t="e">
        <f t="shared" si="60"/>
        <v>#REF!</v>
      </c>
      <c r="R351" s="32" t="e">
        <f t="shared" si="60"/>
        <v>#REF!</v>
      </c>
      <c r="S351" s="32" t="e">
        <f t="shared" si="60"/>
        <v>#REF!</v>
      </c>
      <c r="T351" s="32" t="e">
        <f t="shared" si="60"/>
        <v>#REF!</v>
      </c>
      <c r="U351" s="32" t="e">
        <f t="shared" si="60"/>
        <v>#REF!</v>
      </c>
      <c r="V351" s="32" t="e">
        <f t="shared" si="60"/>
        <v>#REF!</v>
      </c>
      <c r="W351" s="32" t="e">
        <f t="shared" si="60"/>
        <v>#REF!</v>
      </c>
      <c r="X351" s="67" t="e">
        <f t="shared" si="60"/>
        <v>#REF!</v>
      </c>
      <c r="Y351" s="59" t="e">
        <f t="shared" si="59"/>
        <v>#REF!</v>
      </c>
    </row>
    <row r="352" spans="1:25" ht="32.25" outlineLevel="6" thickBot="1">
      <c r="A352" s="96" t="s">
        <v>248</v>
      </c>
      <c r="B352" s="92">
        <v>951</v>
      </c>
      <c r="C352" s="93" t="s">
        <v>69</v>
      </c>
      <c r="D352" s="93" t="s">
        <v>249</v>
      </c>
      <c r="E352" s="93" t="s">
        <v>5</v>
      </c>
      <c r="F352" s="93"/>
      <c r="G352" s="16">
        <f>G353</f>
        <v>100</v>
      </c>
      <c r="H352" s="34" t="e">
        <f>#REF!</f>
        <v>#REF!</v>
      </c>
      <c r="I352" s="34" t="e">
        <f>#REF!</f>
        <v>#REF!</v>
      </c>
      <c r="J352" s="34" t="e">
        <f>#REF!</f>
        <v>#REF!</v>
      </c>
      <c r="K352" s="34" t="e">
        <f>#REF!</f>
        <v>#REF!</v>
      </c>
      <c r="L352" s="34" t="e">
        <f>#REF!</f>
        <v>#REF!</v>
      </c>
      <c r="M352" s="34" t="e">
        <f>#REF!</f>
        <v>#REF!</v>
      </c>
      <c r="N352" s="34" t="e">
        <f>#REF!</f>
        <v>#REF!</v>
      </c>
      <c r="O352" s="34" t="e">
        <f>#REF!</f>
        <v>#REF!</v>
      </c>
      <c r="P352" s="34" t="e">
        <f>#REF!</f>
        <v>#REF!</v>
      </c>
      <c r="Q352" s="34" t="e">
        <f>#REF!</f>
        <v>#REF!</v>
      </c>
      <c r="R352" s="34" t="e">
        <f>#REF!</f>
        <v>#REF!</v>
      </c>
      <c r="S352" s="34" t="e">
        <f>#REF!</f>
        <v>#REF!</v>
      </c>
      <c r="T352" s="34" t="e">
        <f>#REF!</f>
        <v>#REF!</v>
      </c>
      <c r="U352" s="34" t="e">
        <f>#REF!</f>
        <v>#REF!</v>
      </c>
      <c r="V352" s="34" t="e">
        <f>#REF!</f>
        <v>#REF!</v>
      </c>
      <c r="W352" s="34" t="e">
        <f>#REF!</f>
        <v>#REF!</v>
      </c>
      <c r="X352" s="68" t="e">
        <f>#REF!</f>
        <v>#REF!</v>
      </c>
      <c r="Y352" s="59" t="e">
        <f t="shared" si="59"/>
        <v>#REF!</v>
      </c>
    </row>
    <row r="353" spans="1:25" ht="16.5" outlineLevel="6" thickBot="1">
      <c r="A353" s="5" t="s">
        <v>137</v>
      </c>
      <c r="B353" s="21">
        <v>951</v>
      </c>
      <c r="C353" s="6" t="s">
        <v>69</v>
      </c>
      <c r="D353" s="6" t="s">
        <v>249</v>
      </c>
      <c r="E353" s="6" t="s">
        <v>347</v>
      </c>
      <c r="F353" s="6"/>
      <c r="G353" s="7">
        <v>100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</row>
    <row r="354" spans="1:25" ht="63.75" outlineLevel="6" thickBot="1">
      <c r="A354" s="110" t="s">
        <v>76</v>
      </c>
      <c r="B354" s="18">
        <v>951</v>
      </c>
      <c r="C354" s="14" t="s">
        <v>77</v>
      </c>
      <c r="D354" s="14" t="s">
        <v>6</v>
      </c>
      <c r="E354" s="14" t="s">
        <v>5</v>
      </c>
      <c r="F354" s="14"/>
      <c r="G354" s="15">
        <f aca="true" t="shared" si="61" ref="G354:G359">G355</f>
        <v>19640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</row>
    <row r="355" spans="1:25" ht="48" outlineLevel="6" thickBot="1">
      <c r="A355" s="114" t="s">
        <v>79</v>
      </c>
      <c r="B355" s="19">
        <v>951</v>
      </c>
      <c r="C355" s="9" t="s">
        <v>78</v>
      </c>
      <c r="D355" s="9" t="s">
        <v>6</v>
      </c>
      <c r="E355" s="9" t="s">
        <v>5</v>
      </c>
      <c r="F355" s="9"/>
      <c r="G355" s="10">
        <f t="shared" si="61"/>
        <v>19640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</row>
    <row r="356" spans="1:25" ht="32.25" outlineLevel="6" thickBot="1">
      <c r="A356" s="114" t="s">
        <v>144</v>
      </c>
      <c r="B356" s="19">
        <v>951</v>
      </c>
      <c r="C356" s="9" t="s">
        <v>78</v>
      </c>
      <c r="D356" s="9" t="s">
        <v>145</v>
      </c>
      <c r="E356" s="9" t="s">
        <v>5</v>
      </c>
      <c r="F356" s="9"/>
      <c r="G356" s="10">
        <f t="shared" si="61"/>
        <v>19640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</row>
    <row r="357" spans="1:25" ht="32.25" outlineLevel="6" thickBot="1">
      <c r="A357" s="114" t="s">
        <v>146</v>
      </c>
      <c r="B357" s="19">
        <v>951</v>
      </c>
      <c r="C357" s="11" t="s">
        <v>78</v>
      </c>
      <c r="D357" s="11" t="s">
        <v>147</v>
      </c>
      <c r="E357" s="11" t="s">
        <v>5</v>
      </c>
      <c r="F357" s="11"/>
      <c r="G357" s="12">
        <f t="shared" si="61"/>
        <v>19640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</row>
    <row r="358" spans="1:25" ht="48" outlineLevel="6" thickBot="1">
      <c r="A358" s="5" t="s">
        <v>250</v>
      </c>
      <c r="B358" s="21">
        <v>951</v>
      </c>
      <c r="C358" s="6" t="s">
        <v>78</v>
      </c>
      <c r="D358" s="6" t="s">
        <v>251</v>
      </c>
      <c r="E358" s="6" t="s">
        <v>5</v>
      </c>
      <c r="F358" s="6"/>
      <c r="G358" s="7">
        <f t="shared" si="61"/>
        <v>19640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16.5" outlineLevel="6" thickBot="1">
      <c r="A359" s="5" t="s">
        <v>140</v>
      </c>
      <c r="B359" s="21">
        <v>951</v>
      </c>
      <c r="C359" s="6" t="s">
        <v>78</v>
      </c>
      <c r="D359" s="6" t="s">
        <v>252</v>
      </c>
      <c r="E359" s="6" t="s">
        <v>138</v>
      </c>
      <c r="F359" s="6"/>
      <c r="G359" s="7">
        <f t="shared" si="61"/>
        <v>19640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18.75" customHeight="1" outlineLevel="6" thickBot="1">
      <c r="A360" s="90" t="s">
        <v>141</v>
      </c>
      <c r="B360" s="94">
        <v>951</v>
      </c>
      <c r="C360" s="95" t="s">
        <v>78</v>
      </c>
      <c r="D360" s="95" t="s">
        <v>252</v>
      </c>
      <c r="E360" s="95" t="s">
        <v>139</v>
      </c>
      <c r="F360" s="95"/>
      <c r="G360" s="100">
        <v>19640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16.5" outlineLevel="6" thickBot="1">
      <c r="A361" s="51"/>
      <c r="B361" s="52"/>
      <c r="C361" s="52"/>
      <c r="D361" s="52"/>
      <c r="E361" s="52"/>
      <c r="F361" s="52"/>
      <c r="G361" s="53"/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74"/>
      <c r="Y361" s="59">
        <v>0</v>
      </c>
    </row>
    <row r="362" spans="1:25" ht="43.5" outlineLevel="6" thickBot="1">
      <c r="A362" s="105" t="s">
        <v>66</v>
      </c>
      <c r="B362" s="106" t="s">
        <v>65</v>
      </c>
      <c r="C362" s="106" t="s">
        <v>64</v>
      </c>
      <c r="D362" s="106" t="s">
        <v>6</v>
      </c>
      <c r="E362" s="106" t="s">
        <v>5</v>
      </c>
      <c r="F362" s="107"/>
      <c r="G362" s="155">
        <f>G363+G469</f>
        <v>410151.31</v>
      </c>
      <c r="H362" s="28" t="e">
        <f>H363+#REF!</f>
        <v>#REF!</v>
      </c>
      <c r="I362" s="28" t="e">
        <f>I363+#REF!</f>
        <v>#REF!</v>
      </c>
      <c r="J362" s="28" t="e">
        <f>J363+#REF!</f>
        <v>#REF!</v>
      </c>
      <c r="K362" s="28" t="e">
        <f>K363+#REF!</f>
        <v>#REF!</v>
      </c>
      <c r="L362" s="28" t="e">
        <f>L363+#REF!</f>
        <v>#REF!</v>
      </c>
      <c r="M362" s="28" t="e">
        <f>M363+#REF!</f>
        <v>#REF!</v>
      </c>
      <c r="N362" s="28" t="e">
        <f>N363+#REF!</f>
        <v>#REF!</v>
      </c>
      <c r="O362" s="28" t="e">
        <f>O363+#REF!</f>
        <v>#REF!</v>
      </c>
      <c r="P362" s="28" t="e">
        <f>P363+#REF!</f>
        <v>#REF!</v>
      </c>
      <c r="Q362" s="28" t="e">
        <f>Q363+#REF!</f>
        <v>#REF!</v>
      </c>
      <c r="R362" s="28" t="e">
        <f>R363+#REF!</f>
        <v>#REF!</v>
      </c>
      <c r="S362" s="28" t="e">
        <f>S363+#REF!</f>
        <v>#REF!</v>
      </c>
      <c r="T362" s="28" t="e">
        <f>T363+#REF!</f>
        <v>#REF!</v>
      </c>
      <c r="U362" s="28" t="e">
        <f>U363+#REF!</f>
        <v>#REF!</v>
      </c>
      <c r="V362" s="28" t="e">
        <f>V363+#REF!</f>
        <v>#REF!</v>
      </c>
      <c r="W362" s="28" t="e">
        <f>W363+#REF!</f>
        <v>#REF!</v>
      </c>
      <c r="X362" s="60" t="e">
        <f>X363+#REF!</f>
        <v>#REF!</v>
      </c>
      <c r="Y362" s="59" t="e">
        <f>X362/G362*100</f>
        <v>#REF!</v>
      </c>
    </row>
    <row r="363" spans="1:25" ht="19.5" outlineLevel="6" thickBot="1">
      <c r="A363" s="110" t="s">
        <v>50</v>
      </c>
      <c r="B363" s="18">
        <v>953</v>
      </c>
      <c r="C363" s="14" t="s">
        <v>49</v>
      </c>
      <c r="D363" s="14" t="s">
        <v>6</v>
      </c>
      <c r="E363" s="14" t="s">
        <v>5</v>
      </c>
      <c r="F363" s="14"/>
      <c r="G363" s="156">
        <f>G364+G384+G435+G452</f>
        <v>407718.31</v>
      </c>
      <c r="H363" s="29" t="e">
        <f>H369+H374+#REF!+H462</f>
        <v>#REF!</v>
      </c>
      <c r="I363" s="29" t="e">
        <f>I369+I374+#REF!+I462</f>
        <v>#REF!</v>
      </c>
      <c r="J363" s="29" t="e">
        <f>J369+J374+#REF!+J462</f>
        <v>#REF!</v>
      </c>
      <c r="K363" s="29" t="e">
        <f>K369+K374+#REF!+K462</f>
        <v>#REF!</v>
      </c>
      <c r="L363" s="29" t="e">
        <f>L369+L374+#REF!+L462</f>
        <v>#REF!</v>
      </c>
      <c r="M363" s="29" t="e">
        <f>M369+M374+#REF!+M462</f>
        <v>#REF!</v>
      </c>
      <c r="N363" s="29" t="e">
        <f>N369+N374+#REF!+N462</f>
        <v>#REF!</v>
      </c>
      <c r="O363" s="29" t="e">
        <f>O369+O374+#REF!+O462</f>
        <v>#REF!</v>
      </c>
      <c r="P363" s="29" t="e">
        <f>P369+P374+#REF!+P462</f>
        <v>#REF!</v>
      </c>
      <c r="Q363" s="29" t="e">
        <f>Q369+Q374+#REF!+Q462</f>
        <v>#REF!</v>
      </c>
      <c r="R363" s="29" t="e">
        <f>R369+R374+#REF!+R462</f>
        <v>#REF!</v>
      </c>
      <c r="S363" s="29" t="e">
        <f>S369+S374+#REF!+S462</f>
        <v>#REF!</v>
      </c>
      <c r="T363" s="29" t="e">
        <f>T369+T374+#REF!+T462</f>
        <v>#REF!</v>
      </c>
      <c r="U363" s="29" t="e">
        <f>U369+U374+#REF!+U462</f>
        <v>#REF!</v>
      </c>
      <c r="V363" s="29" t="e">
        <f>V369+V374+#REF!+V462</f>
        <v>#REF!</v>
      </c>
      <c r="W363" s="29" t="e">
        <f>W369+W374+#REF!+W462</f>
        <v>#REF!</v>
      </c>
      <c r="X363" s="29" t="e">
        <f>X369+X374+#REF!+X462</f>
        <v>#REF!</v>
      </c>
      <c r="Y363" s="59" t="e">
        <f>X363/G363*100</f>
        <v>#REF!</v>
      </c>
    </row>
    <row r="364" spans="1:25" ht="19.5" outlineLevel="6" thickBot="1">
      <c r="A364" s="110" t="s">
        <v>142</v>
      </c>
      <c r="B364" s="18">
        <v>953</v>
      </c>
      <c r="C364" s="14" t="s">
        <v>19</v>
      </c>
      <c r="D364" s="14" t="s">
        <v>6</v>
      </c>
      <c r="E364" s="14" t="s">
        <v>5</v>
      </c>
      <c r="F364" s="14"/>
      <c r="G364" s="156">
        <f>G369+G365</f>
        <v>83998.97899999999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</row>
    <row r="365" spans="1:25" ht="32.25" outlineLevel="6" thickBot="1">
      <c r="A365" s="114" t="s">
        <v>144</v>
      </c>
      <c r="B365" s="19">
        <v>953</v>
      </c>
      <c r="C365" s="9" t="s">
        <v>19</v>
      </c>
      <c r="D365" s="9" t="s">
        <v>145</v>
      </c>
      <c r="E365" s="9" t="s">
        <v>5</v>
      </c>
      <c r="F365" s="9"/>
      <c r="G365" s="157">
        <f>G366</f>
        <v>98.188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</row>
    <row r="366" spans="1:25" ht="32.25" outlineLevel="6" thickBot="1">
      <c r="A366" s="114" t="s">
        <v>146</v>
      </c>
      <c r="B366" s="19">
        <v>953</v>
      </c>
      <c r="C366" s="9" t="s">
        <v>19</v>
      </c>
      <c r="D366" s="9" t="s">
        <v>147</v>
      </c>
      <c r="E366" s="9" t="s">
        <v>5</v>
      </c>
      <c r="F366" s="9"/>
      <c r="G366" s="157">
        <f>G367</f>
        <v>98.188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</row>
    <row r="367" spans="1:25" ht="19.5" outlineLevel="6" thickBot="1">
      <c r="A367" s="96" t="s">
        <v>158</v>
      </c>
      <c r="B367" s="92">
        <v>953</v>
      </c>
      <c r="C367" s="93" t="s">
        <v>19</v>
      </c>
      <c r="D367" s="93" t="s">
        <v>159</v>
      </c>
      <c r="E367" s="93" t="s">
        <v>5</v>
      </c>
      <c r="F367" s="93"/>
      <c r="G367" s="159">
        <f>G368</f>
        <v>98.188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42"/>
      <c r="Y367" s="59"/>
    </row>
    <row r="368" spans="1:25" ht="19.5" outlineLevel="6" thickBot="1">
      <c r="A368" s="5" t="s">
        <v>118</v>
      </c>
      <c r="B368" s="21">
        <v>953</v>
      </c>
      <c r="C368" s="6" t="s">
        <v>19</v>
      </c>
      <c r="D368" s="6" t="s">
        <v>159</v>
      </c>
      <c r="E368" s="6" t="s">
        <v>92</v>
      </c>
      <c r="F368" s="6"/>
      <c r="G368" s="160">
        <v>98.188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</row>
    <row r="369" spans="1:25" ht="16.5" outlineLevel="6" thickBot="1">
      <c r="A369" s="80" t="s">
        <v>363</v>
      </c>
      <c r="B369" s="19">
        <v>953</v>
      </c>
      <c r="C369" s="9" t="s">
        <v>19</v>
      </c>
      <c r="D369" s="9" t="s">
        <v>253</v>
      </c>
      <c r="E369" s="9" t="s">
        <v>5</v>
      </c>
      <c r="F369" s="9"/>
      <c r="G369" s="157">
        <f>G370+G380</f>
        <v>83900.791</v>
      </c>
      <c r="H369" s="32">
        <f aca="true" t="shared" si="62" ref="H369:X369">H370</f>
        <v>0</v>
      </c>
      <c r="I369" s="32">
        <f t="shared" si="62"/>
        <v>0</v>
      </c>
      <c r="J369" s="32">
        <f t="shared" si="62"/>
        <v>0</v>
      </c>
      <c r="K369" s="32">
        <f t="shared" si="62"/>
        <v>0</v>
      </c>
      <c r="L369" s="32">
        <f t="shared" si="62"/>
        <v>0</v>
      </c>
      <c r="M369" s="32">
        <f t="shared" si="62"/>
        <v>0</v>
      </c>
      <c r="N369" s="32">
        <f t="shared" si="62"/>
        <v>0</v>
      </c>
      <c r="O369" s="32">
        <f t="shared" si="62"/>
        <v>0</v>
      </c>
      <c r="P369" s="32">
        <f t="shared" si="62"/>
        <v>0</v>
      </c>
      <c r="Q369" s="32">
        <f t="shared" si="62"/>
        <v>0</v>
      </c>
      <c r="R369" s="32">
        <f t="shared" si="62"/>
        <v>0</v>
      </c>
      <c r="S369" s="32">
        <f t="shared" si="62"/>
        <v>0</v>
      </c>
      <c r="T369" s="32">
        <f t="shared" si="62"/>
        <v>0</v>
      </c>
      <c r="U369" s="32">
        <f t="shared" si="62"/>
        <v>0</v>
      </c>
      <c r="V369" s="32">
        <f t="shared" si="62"/>
        <v>0</v>
      </c>
      <c r="W369" s="32">
        <f t="shared" si="62"/>
        <v>0</v>
      </c>
      <c r="X369" s="67">
        <f t="shared" si="62"/>
        <v>34477.81647</v>
      </c>
      <c r="Y369" s="59">
        <f>X369/G369*100</f>
        <v>41.093553539918354</v>
      </c>
    </row>
    <row r="370" spans="1:25" ht="32.25" outlineLevel="6" thickBot="1">
      <c r="A370" s="80" t="s">
        <v>254</v>
      </c>
      <c r="B370" s="19">
        <v>953</v>
      </c>
      <c r="C370" s="11" t="s">
        <v>19</v>
      </c>
      <c r="D370" s="11" t="s">
        <v>255</v>
      </c>
      <c r="E370" s="11" t="s">
        <v>5</v>
      </c>
      <c r="F370" s="11"/>
      <c r="G370" s="158">
        <f>G371+G374+G377</f>
        <v>83517.101</v>
      </c>
      <c r="H370" s="34">
        <f aca="true" t="shared" si="63" ref="H370:X370">H372</f>
        <v>0</v>
      </c>
      <c r="I370" s="34">
        <f t="shared" si="63"/>
        <v>0</v>
      </c>
      <c r="J370" s="34">
        <f t="shared" si="63"/>
        <v>0</v>
      </c>
      <c r="K370" s="34">
        <f t="shared" si="63"/>
        <v>0</v>
      </c>
      <c r="L370" s="34">
        <f t="shared" si="63"/>
        <v>0</v>
      </c>
      <c r="M370" s="34">
        <f t="shared" si="63"/>
        <v>0</v>
      </c>
      <c r="N370" s="34">
        <f t="shared" si="63"/>
        <v>0</v>
      </c>
      <c r="O370" s="34">
        <f t="shared" si="63"/>
        <v>0</v>
      </c>
      <c r="P370" s="34">
        <f t="shared" si="63"/>
        <v>0</v>
      </c>
      <c r="Q370" s="34">
        <f t="shared" si="63"/>
        <v>0</v>
      </c>
      <c r="R370" s="34">
        <f t="shared" si="63"/>
        <v>0</v>
      </c>
      <c r="S370" s="34">
        <f t="shared" si="63"/>
        <v>0</v>
      </c>
      <c r="T370" s="34">
        <f t="shared" si="63"/>
        <v>0</v>
      </c>
      <c r="U370" s="34">
        <f t="shared" si="63"/>
        <v>0</v>
      </c>
      <c r="V370" s="34">
        <f t="shared" si="63"/>
        <v>0</v>
      </c>
      <c r="W370" s="34">
        <f t="shared" si="63"/>
        <v>0</v>
      </c>
      <c r="X370" s="68">
        <f t="shared" si="63"/>
        <v>34477.81647</v>
      </c>
      <c r="Y370" s="59">
        <f>X370/G370*100</f>
        <v>41.2823434448473</v>
      </c>
    </row>
    <row r="371" spans="1:25" ht="32.25" outlineLevel="6" thickBot="1">
      <c r="A371" s="96" t="s">
        <v>198</v>
      </c>
      <c r="B371" s="92">
        <v>953</v>
      </c>
      <c r="C371" s="93" t="s">
        <v>19</v>
      </c>
      <c r="D371" s="93" t="s">
        <v>256</v>
      </c>
      <c r="E371" s="93" t="s">
        <v>5</v>
      </c>
      <c r="F371" s="93"/>
      <c r="G371" s="159">
        <f>G372</f>
        <v>28331.284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16.5" outlineLevel="6" thickBot="1">
      <c r="A372" s="5" t="s">
        <v>129</v>
      </c>
      <c r="B372" s="21">
        <v>953</v>
      </c>
      <c r="C372" s="6" t="s">
        <v>19</v>
      </c>
      <c r="D372" s="6" t="s">
        <v>256</v>
      </c>
      <c r="E372" s="6" t="s">
        <v>128</v>
      </c>
      <c r="F372" s="6"/>
      <c r="G372" s="160">
        <f>G373</f>
        <v>28331.284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34477.81647</v>
      </c>
      <c r="Y372" s="59">
        <f>X372/G372*100</f>
        <v>121.69521321377457</v>
      </c>
    </row>
    <row r="373" spans="1:25" ht="48" outlineLevel="6" thickBot="1">
      <c r="A373" s="101" t="s">
        <v>308</v>
      </c>
      <c r="B373" s="94">
        <v>953</v>
      </c>
      <c r="C373" s="95" t="s">
        <v>19</v>
      </c>
      <c r="D373" s="95" t="s">
        <v>256</v>
      </c>
      <c r="E373" s="95" t="s">
        <v>92</v>
      </c>
      <c r="F373" s="95"/>
      <c r="G373" s="161">
        <v>28331.284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63.75" outlineLevel="6" thickBot="1">
      <c r="A374" s="116" t="s">
        <v>257</v>
      </c>
      <c r="B374" s="92">
        <v>953</v>
      </c>
      <c r="C374" s="93" t="s">
        <v>19</v>
      </c>
      <c r="D374" s="93" t="s">
        <v>258</v>
      </c>
      <c r="E374" s="93" t="s">
        <v>5</v>
      </c>
      <c r="F374" s="93"/>
      <c r="G374" s="159">
        <f>G375</f>
        <v>54944</v>
      </c>
      <c r="H374" s="31" t="e">
        <f aca="true" t="shared" si="64" ref="H374:X374">H375+H392+H402+H397</f>
        <v>#REF!</v>
      </c>
      <c r="I374" s="31" t="e">
        <f t="shared" si="64"/>
        <v>#REF!</v>
      </c>
      <c r="J374" s="31" t="e">
        <f t="shared" si="64"/>
        <v>#REF!</v>
      </c>
      <c r="K374" s="31" t="e">
        <f t="shared" si="64"/>
        <v>#REF!</v>
      </c>
      <c r="L374" s="31" t="e">
        <f t="shared" si="64"/>
        <v>#REF!</v>
      </c>
      <c r="M374" s="31" t="e">
        <f t="shared" si="64"/>
        <v>#REF!</v>
      </c>
      <c r="N374" s="31" t="e">
        <f t="shared" si="64"/>
        <v>#REF!</v>
      </c>
      <c r="O374" s="31" t="e">
        <f t="shared" si="64"/>
        <v>#REF!</v>
      </c>
      <c r="P374" s="31" t="e">
        <f t="shared" si="64"/>
        <v>#REF!</v>
      </c>
      <c r="Q374" s="31" t="e">
        <f t="shared" si="64"/>
        <v>#REF!</v>
      </c>
      <c r="R374" s="31" t="e">
        <f t="shared" si="64"/>
        <v>#REF!</v>
      </c>
      <c r="S374" s="31" t="e">
        <f t="shared" si="64"/>
        <v>#REF!</v>
      </c>
      <c r="T374" s="31" t="e">
        <f t="shared" si="64"/>
        <v>#REF!</v>
      </c>
      <c r="U374" s="31" t="e">
        <f t="shared" si="64"/>
        <v>#REF!</v>
      </c>
      <c r="V374" s="31" t="e">
        <f t="shared" si="64"/>
        <v>#REF!</v>
      </c>
      <c r="W374" s="31" t="e">
        <f t="shared" si="64"/>
        <v>#REF!</v>
      </c>
      <c r="X374" s="31" t="e">
        <f t="shared" si="64"/>
        <v>#REF!</v>
      </c>
      <c r="Y374" s="59" t="e">
        <f>X374/G374*100</f>
        <v>#REF!</v>
      </c>
    </row>
    <row r="375" spans="1:25" ht="16.5" outlineLevel="6" thickBot="1">
      <c r="A375" s="5" t="s">
        <v>129</v>
      </c>
      <c r="B375" s="21">
        <v>953</v>
      </c>
      <c r="C375" s="6" t="s">
        <v>19</v>
      </c>
      <c r="D375" s="6" t="s">
        <v>258</v>
      </c>
      <c r="E375" s="6" t="s">
        <v>128</v>
      </c>
      <c r="F375" s="6"/>
      <c r="G375" s="160">
        <f>G376</f>
        <v>54944</v>
      </c>
      <c r="H375" s="32">
        <f aca="true" t="shared" si="65" ref="H375:X375">H376</f>
        <v>0</v>
      </c>
      <c r="I375" s="32">
        <f t="shared" si="65"/>
        <v>0</v>
      </c>
      <c r="J375" s="32">
        <f t="shared" si="65"/>
        <v>0</v>
      </c>
      <c r="K375" s="32">
        <f t="shared" si="65"/>
        <v>0</v>
      </c>
      <c r="L375" s="32">
        <f t="shared" si="65"/>
        <v>0</v>
      </c>
      <c r="M375" s="32">
        <f t="shared" si="65"/>
        <v>0</v>
      </c>
      <c r="N375" s="32">
        <f t="shared" si="65"/>
        <v>0</v>
      </c>
      <c r="O375" s="32">
        <f t="shared" si="65"/>
        <v>0</v>
      </c>
      <c r="P375" s="32">
        <f t="shared" si="65"/>
        <v>0</v>
      </c>
      <c r="Q375" s="32">
        <f t="shared" si="65"/>
        <v>0</v>
      </c>
      <c r="R375" s="32">
        <f t="shared" si="65"/>
        <v>0</v>
      </c>
      <c r="S375" s="32">
        <f t="shared" si="65"/>
        <v>0</v>
      </c>
      <c r="T375" s="32">
        <f t="shared" si="65"/>
        <v>0</v>
      </c>
      <c r="U375" s="32">
        <f t="shared" si="65"/>
        <v>0</v>
      </c>
      <c r="V375" s="32">
        <f t="shared" si="65"/>
        <v>0</v>
      </c>
      <c r="W375" s="32">
        <f t="shared" si="65"/>
        <v>0</v>
      </c>
      <c r="X375" s="70">
        <f t="shared" si="65"/>
        <v>48148.89725</v>
      </c>
      <c r="Y375" s="59">
        <f>X375/G375*100</f>
        <v>87.63267554237042</v>
      </c>
    </row>
    <row r="376" spans="1:25" ht="48" outlineLevel="6" thickBot="1">
      <c r="A376" s="101" t="s">
        <v>308</v>
      </c>
      <c r="B376" s="94">
        <v>953</v>
      </c>
      <c r="C376" s="95" t="s">
        <v>19</v>
      </c>
      <c r="D376" s="95" t="s">
        <v>258</v>
      </c>
      <c r="E376" s="95" t="s">
        <v>92</v>
      </c>
      <c r="F376" s="95"/>
      <c r="G376" s="161">
        <v>54944</v>
      </c>
      <c r="H376" s="34">
        <f aca="true" t="shared" si="66" ref="H376:X376">H383</f>
        <v>0</v>
      </c>
      <c r="I376" s="34">
        <f t="shared" si="66"/>
        <v>0</v>
      </c>
      <c r="J376" s="34">
        <f t="shared" si="66"/>
        <v>0</v>
      </c>
      <c r="K376" s="34">
        <f t="shared" si="66"/>
        <v>0</v>
      </c>
      <c r="L376" s="34">
        <f t="shared" si="66"/>
        <v>0</v>
      </c>
      <c r="M376" s="34">
        <f t="shared" si="66"/>
        <v>0</v>
      </c>
      <c r="N376" s="34">
        <f t="shared" si="66"/>
        <v>0</v>
      </c>
      <c r="O376" s="34">
        <f t="shared" si="66"/>
        <v>0</v>
      </c>
      <c r="P376" s="34">
        <f t="shared" si="66"/>
        <v>0</v>
      </c>
      <c r="Q376" s="34">
        <f t="shared" si="66"/>
        <v>0</v>
      </c>
      <c r="R376" s="34">
        <f t="shared" si="66"/>
        <v>0</v>
      </c>
      <c r="S376" s="34">
        <f t="shared" si="66"/>
        <v>0</v>
      </c>
      <c r="T376" s="34">
        <f t="shared" si="66"/>
        <v>0</v>
      </c>
      <c r="U376" s="34">
        <f t="shared" si="66"/>
        <v>0</v>
      </c>
      <c r="V376" s="34">
        <f t="shared" si="66"/>
        <v>0</v>
      </c>
      <c r="W376" s="34">
        <f t="shared" si="66"/>
        <v>0</v>
      </c>
      <c r="X376" s="68">
        <f t="shared" si="66"/>
        <v>48148.89725</v>
      </c>
      <c r="Y376" s="59">
        <f>X376/G376*100</f>
        <v>87.63267554237042</v>
      </c>
    </row>
    <row r="377" spans="1:25" ht="32.25" outlineLevel="6" thickBot="1">
      <c r="A377" s="127" t="s">
        <v>259</v>
      </c>
      <c r="B377" s="134">
        <v>953</v>
      </c>
      <c r="C377" s="93" t="s">
        <v>19</v>
      </c>
      <c r="D377" s="93" t="s">
        <v>260</v>
      </c>
      <c r="E377" s="93" t="s">
        <v>5</v>
      </c>
      <c r="F377" s="93"/>
      <c r="G377" s="159">
        <f>G378</f>
        <v>241.817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16.5" outlineLevel="6" thickBot="1">
      <c r="A378" s="5" t="s">
        <v>129</v>
      </c>
      <c r="B378" s="21">
        <v>953</v>
      </c>
      <c r="C378" s="6" t="s">
        <v>19</v>
      </c>
      <c r="D378" s="6" t="s">
        <v>260</v>
      </c>
      <c r="E378" s="6" t="s">
        <v>128</v>
      </c>
      <c r="F378" s="6"/>
      <c r="G378" s="160">
        <f>G379</f>
        <v>241.817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16.5" outlineLevel="6" thickBot="1">
      <c r="A379" s="98" t="s">
        <v>90</v>
      </c>
      <c r="B379" s="136">
        <v>953</v>
      </c>
      <c r="C379" s="95" t="s">
        <v>19</v>
      </c>
      <c r="D379" s="95" t="s">
        <v>260</v>
      </c>
      <c r="E379" s="95" t="s">
        <v>91</v>
      </c>
      <c r="F379" s="95"/>
      <c r="G379" s="161">
        <v>241.817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32.25" outlineLevel="6" thickBot="1">
      <c r="A380" s="137" t="s">
        <v>364</v>
      </c>
      <c r="B380" s="141">
        <v>953</v>
      </c>
      <c r="C380" s="9" t="s">
        <v>19</v>
      </c>
      <c r="D380" s="9" t="s">
        <v>261</v>
      </c>
      <c r="E380" s="9" t="s">
        <v>5</v>
      </c>
      <c r="F380" s="9"/>
      <c r="G380" s="157">
        <f>G381</f>
        <v>383.69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</row>
    <row r="381" spans="1:25" ht="32.25" outlineLevel="6" thickBot="1">
      <c r="A381" s="127" t="s">
        <v>262</v>
      </c>
      <c r="B381" s="134">
        <v>953</v>
      </c>
      <c r="C381" s="93" t="s">
        <v>19</v>
      </c>
      <c r="D381" s="93" t="s">
        <v>263</v>
      </c>
      <c r="E381" s="93" t="s">
        <v>5</v>
      </c>
      <c r="F381" s="93"/>
      <c r="G381" s="159">
        <f>G382</f>
        <v>383.69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</row>
    <row r="382" spans="1:25" ht="16.5" outlineLevel="6" thickBot="1">
      <c r="A382" s="5" t="s">
        <v>129</v>
      </c>
      <c r="B382" s="21">
        <v>953</v>
      </c>
      <c r="C382" s="6" t="s">
        <v>19</v>
      </c>
      <c r="D382" s="6" t="s">
        <v>263</v>
      </c>
      <c r="E382" s="6" t="s">
        <v>128</v>
      </c>
      <c r="F382" s="6"/>
      <c r="G382" s="160">
        <f>G383</f>
        <v>383.69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</row>
    <row r="383" spans="1:25" ht="16.5" outlineLevel="6" thickBot="1">
      <c r="A383" s="98" t="s">
        <v>90</v>
      </c>
      <c r="B383" s="136">
        <v>953</v>
      </c>
      <c r="C383" s="95" t="s">
        <v>19</v>
      </c>
      <c r="D383" s="95" t="s">
        <v>263</v>
      </c>
      <c r="E383" s="95" t="s">
        <v>91</v>
      </c>
      <c r="F383" s="95"/>
      <c r="G383" s="161">
        <v>383.69</v>
      </c>
      <c r="H383" s="2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4"/>
      <c r="X383" s="65">
        <v>48148.89725</v>
      </c>
      <c r="Y383" s="59">
        <f>X383/G383*100</f>
        <v>12548.90595272225</v>
      </c>
    </row>
    <row r="384" spans="1:25" ht="16.5" outlineLevel="6" thickBot="1">
      <c r="A384" s="126" t="s">
        <v>40</v>
      </c>
      <c r="B384" s="18">
        <v>953</v>
      </c>
      <c r="C384" s="39" t="s">
        <v>20</v>
      </c>
      <c r="D384" s="39" t="s">
        <v>6</v>
      </c>
      <c r="E384" s="39" t="s">
        <v>5</v>
      </c>
      <c r="F384" s="39"/>
      <c r="G384" s="162">
        <f>G389+G385</f>
        <v>305840.242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32.25" outlineLevel="6" thickBot="1">
      <c r="A385" s="114" t="s">
        <v>144</v>
      </c>
      <c r="B385" s="19">
        <v>953</v>
      </c>
      <c r="C385" s="9" t="s">
        <v>20</v>
      </c>
      <c r="D385" s="9" t="s">
        <v>145</v>
      </c>
      <c r="E385" s="9" t="s">
        <v>5</v>
      </c>
      <c r="F385" s="9"/>
      <c r="G385" s="157">
        <f>G386</f>
        <v>665.58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114" t="s">
        <v>146</v>
      </c>
      <c r="B386" s="19">
        <v>953</v>
      </c>
      <c r="C386" s="9" t="s">
        <v>20</v>
      </c>
      <c r="D386" s="9" t="s">
        <v>147</v>
      </c>
      <c r="E386" s="9" t="s">
        <v>5</v>
      </c>
      <c r="F386" s="9"/>
      <c r="G386" s="157">
        <f>G387</f>
        <v>665.58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16.5" outlineLevel="6" thickBot="1">
      <c r="A387" s="96" t="s">
        <v>158</v>
      </c>
      <c r="B387" s="92">
        <v>953</v>
      </c>
      <c r="C387" s="93" t="s">
        <v>20</v>
      </c>
      <c r="D387" s="93" t="s">
        <v>159</v>
      </c>
      <c r="E387" s="93" t="s">
        <v>5</v>
      </c>
      <c r="F387" s="93"/>
      <c r="G387" s="159">
        <f>G388</f>
        <v>665.58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5" t="s">
        <v>118</v>
      </c>
      <c r="B388" s="21">
        <v>953</v>
      </c>
      <c r="C388" s="6" t="s">
        <v>20</v>
      </c>
      <c r="D388" s="6" t="s">
        <v>159</v>
      </c>
      <c r="E388" s="6" t="s">
        <v>92</v>
      </c>
      <c r="F388" s="6"/>
      <c r="G388" s="160">
        <v>665.58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16.5" outlineLevel="6" thickBot="1">
      <c r="A389" s="80" t="s">
        <v>363</v>
      </c>
      <c r="B389" s="19">
        <v>953</v>
      </c>
      <c r="C389" s="9" t="s">
        <v>20</v>
      </c>
      <c r="D389" s="9" t="s">
        <v>253</v>
      </c>
      <c r="E389" s="9" t="s">
        <v>5</v>
      </c>
      <c r="F389" s="9"/>
      <c r="G389" s="157">
        <f>G390+G424+G428</f>
        <v>305174.662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16.5" outlineLevel="6" thickBot="1">
      <c r="A390" s="138" t="s">
        <v>264</v>
      </c>
      <c r="B390" s="20">
        <v>953</v>
      </c>
      <c r="C390" s="11" t="s">
        <v>20</v>
      </c>
      <c r="D390" s="11" t="s">
        <v>265</v>
      </c>
      <c r="E390" s="11" t="s">
        <v>5</v>
      </c>
      <c r="F390" s="11"/>
      <c r="G390" s="158">
        <f>G391+G400+G406+G411+G403+G419</f>
        <v>283820.227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32.25" outlineLevel="6" thickBot="1">
      <c r="A391" s="96" t="s">
        <v>160</v>
      </c>
      <c r="B391" s="92">
        <v>953</v>
      </c>
      <c r="C391" s="93" t="s">
        <v>20</v>
      </c>
      <c r="D391" s="93" t="s">
        <v>266</v>
      </c>
      <c r="E391" s="93" t="s">
        <v>5</v>
      </c>
      <c r="F391" s="93"/>
      <c r="G391" s="159">
        <f>G392+G394+G397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17.25" customHeight="1" outlineLevel="6" thickBot="1">
      <c r="A392" s="5" t="s">
        <v>120</v>
      </c>
      <c r="B392" s="21">
        <v>953</v>
      </c>
      <c r="C392" s="6" t="s">
        <v>20</v>
      </c>
      <c r="D392" s="6" t="s">
        <v>266</v>
      </c>
      <c r="E392" s="6" t="s">
        <v>119</v>
      </c>
      <c r="F392" s="6"/>
      <c r="G392" s="160">
        <f>G393</f>
        <v>0</v>
      </c>
      <c r="H392" s="32">
        <f aca="true" t="shared" si="67" ref="H392:X392">H393</f>
        <v>0</v>
      </c>
      <c r="I392" s="32">
        <f t="shared" si="67"/>
        <v>0</v>
      </c>
      <c r="J392" s="32">
        <f t="shared" si="67"/>
        <v>0</v>
      </c>
      <c r="K392" s="32">
        <f t="shared" si="67"/>
        <v>0</v>
      </c>
      <c r="L392" s="32">
        <f t="shared" si="67"/>
        <v>0</v>
      </c>
      <c r="M392" s="32">
        <f t="shared" si="67"/>
        <v>0</v>
      </c>
      <c r="N392" s="32">
        <f t="shared" si="67"/>
        <v>0</v>
      </c>
      <c r="O392" s="32">
        <f t="shared" si="67"/>
        <v>0</v>
      </c>
      <c r="P392" s="32">
        <f t="shared" si="67"/>
        <v>0</v>
      </c>
      <c r="Q392" s="32">
        <f t="shared" si="67"/>
        <v>0</v>
      </c>
      <c r="R392" s="32">
        <f t="shared" si="67"/>
        <v>0</v>
      </c>
      <c r="S392" s="32">
        <f t="shared" si="67"/>
        <v>0</v>
      </c>
      <c r="T392" s="32">
        <f t="shared" si="67"/>
        <v>0</v>
      </c>
      <c r="U392" s="32">
        <f t="shared" si="67"/>
        <v>0</v>
      </c>
      <c r="V392" s="32">
        <f t="shared" si="67"/>
        <v>0</v>
      </c>
      <c r="W392" s="32">
        <f t="shared" si="67"/>
        <v>0</v>
      </c>
      <c r="X392" s="67">
        <f t="shared" si="67"/>
        <v>19460.04851</v>
      </c>
      <c r="Y392" s="59" t="e">
        <f>X392/G392*100</f>
        <v>#DIV/0!</v>
      </c>
    </row>
    <row r="393" spans="1:25" ht="16.5" outlineLevel="6" thickBot="1">
      <c r="A393" s="90" t="s">
        <v>99</v>
      </c>
      <c r="B393" s="94">
        <v>953</v>
      </c>
      <c r="C393" s="95" t="s">
        <v>20</v>
      </c>
      <c r="D393" s="95" t="s">
        <v>266</v>
      </c>
      <c r="E393" s="95" t="s">
        <v>121</v>
      </c>
      <c r="F393" s="95"/>
      <c r="G393" s="161">
        <v>0</v>
      </c>
      <c r="H393" s="34">
        <f aca="true" t="shared" si="68" ref="H393:X393">H395</f>
        <v>0</v>
      </c>
      <c r="I393" s="34">
        <f t="shared" si="68"/>
        <v>0</v>
      </c>
      <c r="J393" s="34">
        <f t="shared" si="68"/>
        <v>0</v>
      </c>
      <c r="K393" s="34">
        <f t="shared" si="68"/>
        <v>0</v>
      </c>
      <c r="L393" s="34">
        <f t="shared" si="68"/>
        <v>0</v>
      </c>
      <c r="M393" s="34">
        <f t="shared" si="68"/>
        <v>0</v>
      </c>
      <c r="N393" s="34">
        <f t="shared" si="68"/>
        <v>0</v>
      </c>
      <c r="O393" s="34">
        <f t="shared" si="68"/>
        <v>0</v>
      </c>
      <c r="P393" s="34">
        <f t="shared" si="68"/>
        <v>0</v>
      </c>
      <c r="Q393" s="34">
        <f t="shared" si="68"/>
        <v>0</v>
      </c>
      <c r="R393" s="34">
        <f t="shared" si="68"/>
        <v>0</v>
      </c>
      <c r="S393" s="34">
        <f t="shared" si="68"/>
        <v>0</v>
      </c>
      <c r="T393" s="34">
        <f t="shared" si="68"/>
        <v>0</v>
      </c>
      <c r="U393" s="34">
        <f t="shared" si="68"/>
        <v>0</v>
      </c>
      <c r="V393" s="34">
        <f t="shared" si="68"/>
        <v>0</v>
      </c>
      <c r="W393" s="34">
        <f t="shared" si="68"/>
        <v>0</v>
      </c>
      <c r="X393" s="68">
        <f t="shared" si="68"/>
        <v>19460.04851</v>
      </c>
      <c r="Y393" s="59" t="e">
        <f>X393/G393*100</f>
        <v>#DIV/0!</v>
      </c>
    </row>
    <row r="394" spans="1:25" ht="32.25" outlineLevel="6" thickBot="1">
      <c r="A394" s="5" t="s">
        <v>107</v>
      </c>
      <c r="B394" s="21">
        <v>953</v>
      </c>
      <c r="C394" s="6" t="s">
        <v>20</v>
      </c>
      <c r="D394" s="6" t="s">
        <v>266</v>
      </c>
      <c r="E394" s="6" t="s">
        <v>101</v>
      </c>
      <c r="F394" s="6"/>
      <c r="G394" s="160">
        <f>G395+G396</f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90" t="s">
        <v>108</v>
      </c>
      <c r="B395" s="94">
        <v>953</v>
      </c>
      <c r="C395" s="95" t="s">
        <v>20</v>
      </c>
      <c r="D395" s="95" t="s">
        <v>266</v>
      </c>
      <c r="E395" s="95" t="s">
        <v>102</v>
      </c>
      <c r="F395" s="95"/>
      <c r="G395" s="161">
        <v>0</v>
      </c>
      <c r="H395" s="2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4"/>
      <c r="X395" s="65">
        <v>19460.04851</v>
      </c>
      <c r="Y395" s="59" t="e">
        <f>X395/G395*100</f>
        <v>#DIV/0!</v>
      </c>
    </row>
    <row r="396" spans="1:25" ht="32.25" outlineLevel="6" thickBot="1">
      <c r="A396" s="90" t="s">
        <v>109</v>
      </c>
      <c r="B396" s="94">
        <v>953</v>
      </c>
      <c r="C396" s="95" t="s">
        <v>20</v>
      </c>
      <c r="D396" s="95" t="s">
        <v>266</v>
      </c>
      <c r="E396" s="95" t="s">
        <v>103</v>
      </c>
      <c r="F396" s="95"/>
      <c r="G396" s="161"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6.5" outlineLevel="6" thickBot="1">
      <c r="A397" s="5" t="s">
        <v>110</v>
      </c>
      <c r="B397" s="21">
        <v>953</v>
      </c>
      <c r="C397" s="6" t="s">
        <v>20</v>
      </c>
      <c r="D397" s="6" t="s">
        <v>266</v>
      </c>
      <c r="E397" s="6" t="s">
        <v>104</v>
      </c>
      <c r="F397" s="6"/>
      <c r="G397" s="160">
        <f>G398+G399</f>
        <v>0</v>
      </c>
      <c r="H397" s="31">
        <f aca="true" t="shared" si="69" ref="H397:X397">H398</f>
        <v>0</v>
      </c>
      <c r="I397" s="31">
        <f t="shared" si="69"/>
        <v>0</v>
      </c>
      <c r="J397" s="31">
        <f t="shared" si="69"/>
        <v>0</v>
      </c>
      <c r="K397" s="31">
        <f t="shared" si="69"/>
        <v>0</v>
      </c>
      <c r="L397" s="31">
        <f t="shared" si="69"/>
        <v>0</v>
      </c>
      <c r="M397" s="31">
        <f t="shared" si="69"/>
        <v>0</v>
      </c>
      <c r="N397" s="31">
        <f t="shared" si="69"/>
        <v>0</v>
      </c>
      <c r="O397" s="31">
        <f t="shared" si="69"/>
        <v>0</v>
      </c>
      <c r="P397" s="31">
        <f t="shared" si="69"/>
        <v>0</v>
      </c>
      <c r="Q397" s="31">
        <f t="shared" si="69"/>
        <v>0</v>
      </c>
      <c r="R397" s="31">
        <f t="shared" si="69"/>
        <v>0</v>
      </c>
      <c r="S397" s="31">
        <f t="shared" si="69"/>
        <v>0</v>
      </c>
      <c r="T397" s="31">
        <f t="shared" si="69"/>
        <v>0</v>
      </c>
      <c r="U397" s="31">
        <f t="shared" si="69"/>
        <v>0</v>
      </c>
      <c r="V397" s="31">
        <f t="shared" si="69"/>
        <v>0</v>
      </c>
      <c r="W397" s="31">
        <f t="shared" si="69"/>
        <v>0</v>
      </c>
      <c r="X397" s="31">
        <f t="shared" si="69"/>
        <v>0</v>
      </c>
      <c r="Y397" s="59">
        <v>0</v>
      </c>
    </row>
    <row r="398" spans="1:25" ht="32.25" outlineLevel="6" thickBot="1">
      <c r="A398" s="90" t="s">
        <v>111</v>
      </c>
      <c r="B398" s="94">
        <v>953</v>
      </c>
      <c r="C398" s="95" t="s">
        <v>20</v>
      </c>
      <c r="D398" s="95" t="s">
        <v>266</v>
      </c>
      <c r="E398" s="95" t="s">
        <v>105</v>
      </c>
      <c r="F398" s="95"/>
      <c r="G398" s="161">
        <v>0</v>
      </c>
      <c r="H398" s="34">
        <f aca="true" t="shared" si="70" ref="H398:X398">H401</f>
        <v>0</v>
      </c>
      <c r="I398" s="34">
        <f t="shared" si="70"/>
        <v>0</v>
      </c>
      <c r="J398" s="34">
        <f t="shared" si="70"/>
        <v>0</v>
      </c>
      <c r="K398" s="34">
        <f t="shared" si="70"/>
        <v>0</v>
      </c>
      <c r="L398" s="34">
        <f t="shared" si="70"/>
        <v>0</v>
      </c>
      <c r="M398" s="34">
        <f t="shared" si="70"/>
        <v>0</v>
      </c>
      <c r="N398" s="34">
        <f t="shared" si="70"/>
        <v>0</v>
      </c>
      <c r="O398" s="34">
        <f t="shared" si="70"/>
        <v>0</v>
      </c>
      <c r="P398" s="34">
        <f t="shared" si="70"/>
        <v>0</v>
      </c>
      <c r="Q398" s="34">
        <f t="shared" si="70"/>
        <v>0</v>
      </c>
      <c r="R398" s="34">
        <f t="shared" si="70"/>
        <v>0</v>
      </c>
      <c r="S398" s="34">
        <f t="shared" si="70"/>
        <v>0</v>
      </c>
      <c r="T398" s="34">
        <f t="shared" si="70"/>
        <v>0</v>
      </c>
      <c r="U398" s="34">
        <f t="shared" si="70"/>
        <v>0</v>
      </c>
      <c r="V398" s="34">
        <f t="shared" si="70"/>
        <v>0</v>
      </c>
      <c r="W398" s="34">
        <f t="shared" si="70"/>
        <v>0</v>
      </c>
      <c r="X398" s="34">
        <f t="shared" si="70"/>
        <v>0</v>
      </c>
      <c r="Y398" s="59">
        <v>0</v>
      </c>
    </row>
    <row r="399" spans="1:25" ht="16.5" outlineLevel="6" thickBot="1">
      <c r="A399" s="90" t="s">
        <v>112</v>
      </c>
      <c r="B399" s="94">
        <v>953</v>
      </c>
      <c r="C399" s="95" t="s">
        <v>20</v>
      </c>
      <c r="D399" s="95" t="s">
        <v>266</v>
      </c>
      <c r="E399" s="95" t="s">
        <v>106</v>
      </c>
      <c r="F399" s="95"/>
      <c r="G399" s="161"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55"/>
      <c r="Y399" s="59"/>
    </row>
    <row r="400" spans="1:25" ht="32.25" outlineLevel="6" thickBot="1">
      <c r="A400" s="96" t="s">
        <v>198</v>
      </c>
      <c r="B400" s="92">
        <v>953</v>
      </c>
      <c r="C400" s="93" t="s">
        <v>20</v>
      </c>
      <c r="D400" s="93" t="s">
        <v>267</v>
      </c>
      <c r="E400" s="93" t="s">
        <v>5</v>
      </c>
      <c r="F400" s="93"/>
      <c r="G400" s="159">
        <f>G401</f>
        <v>54497.201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55"/>
      <c r="Y400" s="59"/>
    </row>
    <row r="401" spans="1:25" ht="16.5" outlineLevel="6" thickBot="1">
      <c r="A401" s="5" t="s">
        <v>129</v>
      </c>
      <c r="B401" s="21">
        <v>953</v>
      </c>
      <c r="C401" s="6" t="s">
        <v>20</v>
      </c>
      <c r="D401" s="6" t="s">
        <v>267</v>
      </c>
      <c r="E401" s="6" t="s">
        <v>128</v>
      </c>
      <c r="F401" s="6"/>
      <c r="G401" s="160">
        <f>G402</f>
        <v>54497.201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>
        <v>0</v>
      </c>
      <c r="Y401" s="59">
        <v>0</v>
      </c>
    </row>
    <row r="402" spans="1:25" ht="48" outlineLevel="6" thickBot="1">
      <c r="A402" s="101" t="s">
        <v>308</v>
      </c>
      <c r="B402" s="94">
        <v>953</v>
      </c>
      <c r="C402" s="95" t="s">
        <v>20</v>
      </c>
      <c r="D402" s="95" t="s">
        <v>267</v>
      </c>
      <c r="E402" s="95" t="s">
        <v>92</v>
      </c>
      <c r="F402" s="95"/>
      <c r="G402" s="161">
        <v>54497.201</v>
      </c>
      <c r="H402" s="31" t="e">
        <f>H406+#REF!+#REF!+H418+H435+#REF!</f>
        <v>#REF!</v>
      </c>
      <c r="I402" s="31" t="e">
        <f>I406+#REF!+#REF!+I418+I435+#REF!</f>
        <v>#REF!</v>
      </c>
      <c r="J402" s="31" t="e">
        <f>J406+#REF!+#REF!+J418+J435+#REF!</f>
        <v>#REF!</v>
      </c>
      <c r="K402" s="31" t="e">
        <f>K406+#REF!+#REF!+K418+K435+#REF!</f>
        <v>#REF!</v>
      </c>
      <c r="L402" s="31" t="e">
        <f>L406+#REF!+#REF!+L418+L435+#REF!</f>
        <v>#REF!</v>
      </c>
      <c r="M402" s="31" t="e">
        <f>M406+#REF!+#REF!+M418+M435+#REF!</f>
        <v>#REF!</v>
      </c>
      <c r="N402" s="31" t="e">
        <f>N406+#REF!+#REF!+N418+N435+#REF!</f>
        <v>#REF!</v>
      </c>
      <c r="O402" s="31" t="e">
        <f>O406+#REF!+#REF!+O418+O435+#REF!</f>
        <v>#REF!</v>
      </c>
      <c r="P402" s="31" t="e">
        <f>P406+#REF!+#REF!+P418+P435+#REF!</f>
        <v>#REF!</v>
      </c>
      <c r="Q402" s="31" t="e">
        <f>Q406+#REF!+#REF!+Q418+Q435+#REF!</f>
        <v>#REF!</v>
      </c>
      <c r="R402" s="31" t="e">
        <f>R406+#REF!+#REF!+R418+R435+#REF!</f>
        <v>#REF!</v>
      </c>
      <c r="S402" s="31" t="e">
        <f>S406+#REF!+#REF!+S418+S435+#REF!</f>
        <v>#REF!</v>
      </c>
      <c r="T402" s="31" t="e">
        <f>T406+#REF!+#REF!+T418+T435+#REF!</f>
        <v>#REF!</v>
      </c>
      <c r="U402" s="31" t="e">
        <f>U406+#REF!+#REF!+U418+U435+#REF!</f>
        <v>#REF!</v>
      </c>
      <c r="V402" s="31" t="e">
        <f>V406+#REF!+#REF!+V418+V435+#REF!</f>
        <v>#REF!</v>
      </c>
      <c r="W402" s="31" t="e">
        <f>W406+#REF!+#REF!+W418+W435+#REF!</f>
        <v>#REF!</v>
      </c>
      <c r="X402" s="69" t="e">
        <f>X406+#REF!+#REF!+X418+X435+#REF!</f>
        <v>#REF!</v>
      </c>
      <c r="Y402" s="59" t="e">
        <f>X402/G402*100</f>
        <v>#REF!</v>
      </c>
    </row>
    <row r="403" spans="1:25" ht="32.25" outlineLevel="6" thickBot="1">
      <c r="A403" s="127" t="s">
        <v>302</v>
      </c>
      <c r="B403" s="92">
        <v>953</v>
      </c>
      <c r="C403" s="93" t="s">
        <v>20</v>
      </c>
      <c r="D403" s="93" t="s">
        <v>303</v>
      </c>
      <c r="E403" s="93" t="s">
        <v>5</v>
      </c>
      <c r="F403" s="93"/>
      <c r="G403" s="159">
        <f>G404</f>
        <v>3921.026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69"/>
      <c r="Y403" s="59"/>
    </row>
    <row r="404" spans="1:25" ht="16.5" outlineLevel="6" thickBot="1">
      <c r="A404" s="5" t="s">
        <v>129</v>
      </c>
      <c r="B404" s="21">
        <v>953</v>
      </c>
      <c r="C404" s="6" t="s">
        <v>20</v>
      </c>
      <c r="D404" s="6" t="s">
        <v>303</v>
      </c>
      <c r="E404" s="6" t="s">
        <v>128</v>
      </c>
      <c r="F404" s="6"/>
      <c r="G404" s="160">
        <f>G405</f>
        <v>3921.026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69"/>
      <c r="Y404" s="59"/>
    </row>
    <row r="405" spans="1:25" ht="16.5" outlineLevel="6" thickBot="1">
      <c r="A405" s="98" t="s">
        <v>90</v>
      </c>
      <c r="B405" s="94">
        <v>953</v>
      </c>
      <c r="C405" s="95" t="s">
        <v>20</v>
      </c>
      <c r="D405" s="95" t="s">
        <v>303</v>
      </c>
      <c r="E405" s="95" t="s">
        <v>91</v>
      </c>
      <c r="F405" s="95"/>
      <c r="G405" s="161">
        <v>3921.026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69"/>
      <c r="Y405" s="59"/>
    </row>
    <row r="406" spans="1:25" ht="34.5" customHeight="1" outlineLevel="6" thickBot="1">
      <c r="A406" s="139" t="s">
        <v>268</v>
      </c>
      <c r="B406" s="108">
        <v>953</v>
      </c>
      <c r="C406" s="93" t="s">
        <v>20</v>
      </c>
      <c r="D406" s="93" t="s">
        <v>269</v>
      </c>
      <c r="E406" s="93" t="s">
        <v>5</v>
      </c>
      <c r="F406" s="93"/>
      <c r="G406" s="159">
        <f>G407+G409</f>
        <v>4834</v>
      </c>
      <c r="H406" s="32">
        <f aca="true" t="shared" si="71" ref="H406:X406">H414</f>
        <v>0</v>
      </c>
      <c r="I406" s="32">
        <f t="shared" si="71"/>
        <v>0</v>
      </c>
      <c r="J406" s="32">
        <f t="shared" si="71"/>
        <v>0</v>
      </c>
      <c r="K406" s="32">
        <f t="shared" si="71"/>
        <v>0</v>
      </c>
      <c r="L406" s="32">
        <f t="shared" si="71"/>
        <v>0</v>
      </c>
      <c r="M406" s="32">
        <f t="shared" si="71"/>
        <v>0</v>
      </c>
      <c r="N406" s="32">
        <f t="shared" si="71"/>
        <v>0</v>
      </c>
      <c r="O406" s="32">
        <f t="shared" si="71"/>
        <v>0</v>
      </c>
      <c r="P406" s="32">
        <f t="shared" si="71"/>
        <v>0</v>
      </c>
      <c r="Q406" s="32">
        <f t="shared" si="71"/>
        <v>0</v>
      </c>
      <c r="R406" s="32">
        <f t="shared" si="71"/>
        <v>0</v>
      </c>
      <c r="S406" s="32">
        <f t="shared" si="71"/>
        <v>0</v>
      </c>
      <c r="T406" s="32">
        <f t="shared" si="71"/>
        <v>0</v>
      </c>
      <c r="U406" s="32">
        <f t="shared" si="71"/>
        <v>0</v>
      </c>
      <c r="V406" s="32">
        <f t="shared" si="71"/>
        <v>0</v>
      </c>
      <c r="W406" s="32">
        <f t="shared" si="71"/>
        <v>0</v>
      </c>
      <c r="X406" s="70">
        <f t="shared" si="71"/>
        <v>2744.868</v>
      </c>
      <c r="Y406" s="59">
        <f>X406/G406*100</f>
        <v>56.78254033926354</v>
      </c>
    </row>
    <row r="407" spans="1:25" ht="34.5" customHeight="1" outlineLevel="6" thickBot="1">
      <c r="A407" s="5" t="s">
        <v>107</v>
      </c>
      <c r="B407" s="21">
        <v>953</v>
      </c>
      <c r="C407" s="6" t="s">
        <v>20</v>
      </c>
      <c r="D407" s="6" t="s">
        <v>269</v>
      </c>
      <c r="E407" s="6" t="s">
        <v>101</v>
      </c>
      <c r="F407" s="6"/>
      <c r="G407" s="160">
        <f>G408</f>
        <v>0</v>
      </c>
      <c r="H407" s="85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7"/>
      <c r="Y407" s="59"/>
    </row>
    <row r="408" spans="1:25" ht="35.25" customHeight="1" outlineLevel="6" thickBot="1">
      <c r="A408" s="90" t="s">
        <v>109</v>
      </c>
      <c r="B408" s="94">
        <v>953</v>
      </c>
      <c r="C408" s="95" t="s">
        <v>20</v>
      </c>
      <c r="D408" s="95" t="s">
        <v>269</v>
      </c>
      <c r="E408" s="95" t="s">
        <v>103</v>
      </c>
      <c r="F408" s="95"/>
      <c r="G408" s="161">
        <v>0</v>
      </c>
      <c r="H408" s="85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7"/>
      <c r="Y408" s="59"/>
    </row>
    <row r="409" spans="1:25" ht="21" customHeight="1" outlineLevel="6" thickBot="1">
      <c r="A409" s="5" t="s">
        <v>129</v>
      </c>
      <c r="B409" s="21">
        <v>953</v>
      </c>
      <c r="C409" s="6" t="s">
        <v>20</v>
      </c>
      <c r="D409" s="6" t="s">
        <v>269</v>
      </c>
      <c r="E409" s="6" t="s">
        <v>128</v>
      </c>
      <c r="F409" s="6"/>
      <c r="G409" s="160">
        <f>G410</f>
        <v>4834</v>
      </c>
      <c r="H409" s="85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7"/>
      <c r="Y409" s="59"/>
    </row>
    <row r="410" spans="1:25" ht="48.75" customHeight="1" outlineLevel="6" thickBot="1">
      <c r="A410" s="101" t="s">
        <v>308</v>
      </c>
      <c r="B410" s="94">
        <v>953</v>
      </c>
      <c r="C410" s="95" t="s">
        <v>20</v>
      </c>
      <c r="D410" s="95" t="s">
        <v>269</v>
      </c>
      <c r="E410" s="95" t="s">
        <v>92</v>
      </c>
      <c r="F410" s="95"/>
      <c r="G410" s="161">
        <v>4834</v>
      </c>
      <c r="H410" s="85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7"/>
      <c r="Y410" s="59"/>
    </row>
    <row r="411" spans="1:25" ht="23.25" customHeight="1" outlineLevel="6" thickBot="1">
      <c r="A411" s="140" t="s">
        <v>270</v>
      </c>
      <c r="B411" s="142">
        <v>953</v>
      </c>
      <c r="C411" s="109" t="s">
        <v>20</v>
      </c>
      <c r="D411" s="109" t="s">
        <v>271</v>
      </c>
      <c r="E411" s="109" t="s">
        <v>5</v>
      </c>
      <c r="F411" s="109"/>
      <c r="G411" s="163">
        <f>G412+G414+G417</f>
        <v>220568</v>
      </c>
      <c r="H411" s="85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7"/>
      <c r="Y411" s="59"/>
    </row>
    <row r="412" spans="1:25" ht="18.75" customHeight="1" outlineLevel="6" thickBot="1">
      <c r="A412" s="5" t="s">
        <v>120</v>
      </c>
      <c r="B412" s="21">
        <v>953</v>
      </c>
      <c r="C412" s="6" t="s">
        <v>20</v>
      </c>
      <c r="D412" s="6" t="s">
        <v>271</v>
      </c>
      <c r="E412" s="6" t="s">
        <v>119</v>
      </c>
      <c r="F412" s="6"/>
      <c r="G412" s="160">
        <f>G413</f>
        <v>0</v>
      </c>
      <c r="H412" s="85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7"/>
      <c r="Y412" s="59"/>
    </row>
    <row r="413" spans="1:25" ht="19.5" customHeight="1" outlineLevel="6" thickBot="1">
      <c r="A413" s="90" t="s">
        <v>99</v>
      </c>
      <c r="B413" s="94">
        <v>953</v>
      </c>
      <c r="C413" s="95" t="s">
        <v>20</v>
      </c>
      <c r="D413" s="95" t="s">
        <v>271</v>
      </c>
      <c r="E413" s="95" t="s">
        <v>121</v>
      </c>
      <c r="F413" s="95"/>
      <c r="G413" s="161">
        <v>0</v>
      </c>
      <c r="H413" s="85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7"/>
      <c r="Y413" s="59"/>
    </row>
    <row r="414" spans="1:25" ht="20.25" customHeight="1" outlineLevel="6" thickBot="1">
      <c r="A414" s="5" t="s">
        <v>107</v>
      </c>
      <c r="B414" s="21">
        <v>953</v>
      </c>
      <c r="C414" s="6" t="s">
        <v>20</v>
      </c>
      <c r="D414" s="6" t="s">
        <v>271</v>
      </c>
      <c r="E414" s="6" t="s">
        <v>101</v>
      </c>
      <c r="F414" s="6"/>
      <c r="G414" s="160">
        <f>G416+G415</f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>
        <v>2744.868</v>
      </c>
      <c r="Y414" s="59" t="e">
        <f>X414/G414*100</f>
        <v>#DIV/0!</v>
      </c>
    </row>
    <row r="415" spans="1:25" ht="32.25" outlineLevel="6" thickBot="1">
      <c r="A415" s="90" t="s">
        <v>108</v>
      </c>
      <c r="B415" s="94">
        <v>953</v>
      </c>
      <c r="C415" s="95" t="s">
        <v>20</v>
      </c>
      <c r="D415" s="95" t="s">
        <v>271</v>
      </c>
      <c r="E415" s="95" t="s">
        <v>102</v>
      </c>
      <c r="F415" s="95"/>
      <c r="G415" s="161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32.25" outlineLevel="6" thickBot="1">
      <c r="A416" s="90" t="s">
        <v>109</v>
      </c>
      <c r="B416" s="94">
        <v>953</v>
      </c>
      <c r="C416" s="95" t="s">
        <v>20</v>
      </c>
      <c r="D416" s="95" t="s">
        <v>271</v>
      </c>
      <c r="E416" s="95" t="s">
        <v>103</v>
      </c>
      <c r="F416" s="95"/>
      <c r="G416" s="161"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16.5" outlineLevel="6" thickBot="1">
      <c r="A417" s="5" t="s">
        <v>129</v>
      </c>
      <c r="B417" s="21">
        <v>953</v>
      </c>
      <c r="C417" s="6" t="s">
        <v>20</v>
      </c>
      <c r="D417" s="6" t="s">
        <v>271</v>
      </c>
      <c r="E417" s="6" t="s">
        <v>128</v>
      </c>
      <c r="F417" s="6"/>
      <c r="G417" s="160">
        <f>G418</f>
        <v>220568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48" outlineLevel="6" thickBot="1">
      <c r="A418" s="101" t="s">
        <v>308</v>
      </c>
      <c r="B418" s="94">
        <v>953</v>
      </c>
      <c r="C418" s="95" t="s">
        <v>20</v>
      </c>
      <c r="D418" s="95" t="s">
        <v>271</v>
      </c>
      <c r="E418" s="95" t="s">
        <v>92</v>
      </c>
      <c r="F418" s="95"/>
      <c r="G418" s="161">
        <v>220568</v>
      </c>
      <c r="H418" s="32">
        <f aca="true" t="shared" si="72" ref="H418:X418">H424</f>
        <v>0</v>
      </c>
      <c r="I418" s="32">
        <f t="shared" si="72"/>
        <v>0</v>
      </c>
      <c r="J418" s="32">
        <f t="shared" si="72"/>
        <v>0</v>
      </c>
      <c r="K418" s="32">
        <f t="shared" si="72"/>
        <v>0</v>
      </c>
      <c r="L418" s="32">
        <f t="shared" si="72"/>
        <v>0</v>
      </c>
      <c r="M418" s="32">
        <f t="shared" si="72"/>
        <v>0</v>
      </c>
      <c r="N418" s="32">
        <f t="shared" si="72"/>
        <v>0</v>
      </c>
      <c r="O418" s="32">
        <f t="shared" si="72"/>
        <v>0</v>
      </c>
      <c r="P418" s="32">
        <f t="shared" si="72"/>
        <v>0</v>
      </c>
      <c r="Q418" s="32">
        <f t="shared" si="72"/>
        <v>0</v>
      </c>
      <c r="R418" s="32">
        <f t="shared" si="72"/>
        <v>0</v>
      </c>
      <c r="S418" s="32">
        <f t="shared" si="72"/>
        <v>0</v>
      </c>
      <c r="T418" s="32">
        <f t="shared" si="72"/>
        <v>0</v>
      </c>
      <c r="U418" s="32">
        <f t="shared" si="72"/>
        <v>0</v>
      </c>
      <c r="V418" s="32">
        <f t="shared" si="72"/>
        <v>0</v>
      </c>
      <c r="W418" s="32">
        <f t="shared" si="72"/>
        <v>0</v>
      </c>
      <c r="X418" s="67">
        <f t="shared" si="72"/>
        <v>3215.05065</v>
      </c>
      <c r="Y418" s="59">
        <f>X418/G418*100</f>
        <v>1.457623340647782</v>
      </c>
    </row>
    <row r="419" spans="1:25" ht="63.75" outlineLevel="6" thickBot="1">
      <c r="A419" s="116" t="s">
        <v>315</v>
      </c>
      <c r="B419" s="92">
        <v>953</v>
      </c>
      <c r="C419" s="93" t="s">
        <v>20</v>
      </c>
      <c r="D419" s="93" t="s">
        <v>316</v>
      </c>
      <c r="E419" s="93" t="s">
        <v>5</v>
      </c>
      <c r="F419" s="93"/>
      <c r="G419" s="159">
        <f>G420+G422</f>
        <v>0</v>
      </c>
      <c r="H419" s="85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154"/>
      <c r="Y419" s="59"/>
    </row>
    <row r="420" spans="1:25" ht="32.25" outlineLevel="6" thickBot="1">
      <c r="A420" s="5" t="s">
        <v>107</v>
      </c>
      <c r="B420" s="21">
        <v>953</v>
      </c>
      <c r="C420" s="6" t="s">
        <v>20</v>
      </c>
      <c r="D420" s="6" t="s">
        <v>316</v>
      </c>
      <c r="E420" s="6" t="s">
        <v>101</v>
      </c>
      <c r="F420" s="6"/>
      <c r="G420" s="160">
        <f>G421</f>
        <v>0</v>
      </c>
      <c r="H420" s="85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154"/>
      <c r="Y420" s="59"/>
    </row>
    <row r="421" spans="1:25" ht="32.25" outlineLevel="6" thickBot="1">
      <c r="A421" s="90" t="s">
        <v>109</v>
      </c>
      <c r="B421" s="94">
        <v>953</v>
      </c>
      <c r="C421" s="95" t="s">
        <v>20</v>
      </c>
      <c r="D421" s="95" t="s">
        <v>316</v>
      </c>
      <c r="E421" s="95" t="s">
        <v>103</v>
      </c>
      <c r="F421" s="95"/>
      <c r="G421" s="161">
        <v>0</v>
      </c>
      <c r="H421" s="85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154"/>
      <c r="Y421" s="59"/>
    </row>
    <row r="422" spans="1:25" ht="16.5" outlineLevel="6" thickBot="1">
      <c r="A422" s="5" t="s">
        <v>129</v>
      </c>
      <c r="B422" s="21">
        <v>953</v>
      </c>
      <c r="C422" s="6" t="s">
        <v>20</v>
      </c>
      <c r="D422" s="6" t="s">
        <v>316</v>
      </c>
      <c r="E422" s="6" t="s">
        <v>128</v>
      </c>
      <c r="F422" s="6"/>
      <c r="G422" s="160">
        <f>G423</f>
        <v>0</v>
      </c>
      <c r="H422" s="85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154"/>
      <c r="Y422" s="59"/>
    </row>
    <row r="423" spans="1:25" ht="48" outlineLevel="6" thickBot="1">
      <c r="A423" s="101" t="s">
        <v>308</v>
      </c>
      <c r="B423" s="94">
        <v>953</v>
      </c>
      <c r="C423" s="95" t="s">
        <v>20</v>
      </c>
      <c r="D423" s="95" t="s">
        <v>316</v>
      </c>
      <c r="E423" s="95" t="s">
        <v>92</v>
      </c>
      <c r="F423" s="95"/>
      <c r="G423" s="161">
        <v>0</v>
      </c>
      <c r="H423" s="85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154"/>
      <c r="Y423" s="59"/>
    </row>
    <row r="424" spans="1:25" ht="32.25" outlineLevel="6" thickBot="1">
      <c r="A424" s="13" t="s">
        <v>272</v>
      </c>
      <c r="B424" s="20">
        <v>953</v>
      </c>
      <c r="C424" s="9" t="s">
        <v>20</v>
      </c>
      <c r="D424" s="9" t="s">
        <v>273</v>
      </c>
      <c r="E424" s="9" t="s">
        <v>5</v>
      </c>
      <c r="F424" s="9"/>
      <c r="G424" s="157">
        <f>G425</f>
        <v>20957.65</v>
      </c>
      <c r="H424" s="2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44"/>
      <c r="X424" s="65">
        <v>3215.05065</v>
      </c>
      <c r="Y424" s="59">
        <f>X424/G424*100</f>
        <v>15.34070208253311</v>
      </c>
    </row>
    <row r="425" spans="1:25" ht="32.25" outlineLevel="6" thickBot="1">
      <c r="A425" s="96" t="s">
        <v>274</v>
      </c>
      <c r="B425" s="92">
        <v>953</v>
      </c>
      <c r="C425" s="93" t="s">
        <v>20</v>
      </c>
      <c r="D425" s="93" t="s">
        <v>275</v>
      </c>
      <c r="E425" s="93" t="s">
        <v>5</v>
      </c>
      <c r="F425" s="93"/>
      <c r="G425" s="159">
        <f>G426</f>
        <v>20957.65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16.5" outlineLevel="6" thickBot="1">
      <c r="A426" s="5" t="s">
        <v>129</v>
      </c>
      <c r="B426" s="21">
        <v>953</v>
      </c>
      <c r="C426" s="6" t="s">
        <v>20</v>
      </c>
      <c r="D426" s="6" t="s">
        <v>275</v>
      </c>
      <c r="E426" s="6" t="s">
        <v>128</v>
      </c>
      <c r="F426" s="6"/>
      <c r="G426" s="160">
        <f>G427</f>
        <v>20957.65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48" outlineLevel="6" thickBot="1">
      <c r="A427" s="101" t="s">
        <v>308</v>
      </c>
      <c r="B427" s="94">
        <v>953</v>
      </c>
      <c r="C427" s="95" t="s">
        <v>20</v>
      </c>
      <c r="D427" s="95" t="s">
        <v>275</v>
      </c>
      <c r="E427" s="95" t="s">
        <v>92</v>
      </c>
      <c r="F427" s="95"/>
      <c r="G427" s="161">
        <v>20957.65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32.25" outlineLevel="6" thickBot="1">
      <c r="A428" s="137" t="s">
        <v>364</v>
      </c>
      <c r="B428" s="20">
        <v>953</v>
      </c>
      <c r="C428" s="9" t="s">
        <v>20</v>
      </c>
      <c r="D428" s="9" t="s">
        <v>261</v>
      </c>
      <c r="E428" s="9" t="s">
        <v>5</v>
      </c>
      <c r="F428" s="9"/>
      <c r="G428" s="10">
        <f>G432+G429</f>
        <v>396.78499999999997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32.25" outlineLevel="6" thickBot="1">
      <c r="A429" s="127" t="s">
        <v>382</v>
      </c>
      <c r="B429" s="92">
        <v>953</v>
      </c>
      <c r="C429" s="93" t="s">
        <v>20</v>
      </c>
      <c r="D429" s="93" t="s">
        <v>383</v>
      </c>
      <c r="E429" s="93" t="s">
        <v>5</v>
      </c>
      <c r="F429" s="93"/>
      <c r="G429" s="159">
        <f>G430</f>
        <v>242.785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5" t="s">
        <v>129</v>
      </c>
      <c r="B430" s="21">
        <v>953</v>
      </c>
      <c r="C430" s="6" t="s">
        <v>20</v>
      </c>
      <c r="D430" s="6" t="s">
        <v>383</v>
      </c>
      <c r="E430" s="6" t="s">
        <v>128</v>
      </c>
      <c r="F430" s="6"/>
      <c r="G430" s="160">
        <f>G431</f>
        <v>242.785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98" t="s">
        <v>90</v>
      </c>
      <c r="B431" s="94">
        <v>953</v>
      </c>
      <c r="C431" s="95" t="s">
        <v>20</v>
      </c>
      <c r="D431" s="95" t="s">
        <v>383</v>
      </c>
      <c r="E431" s="95" t="s">
        <v>91</v>
      </c>
      <c r="F431" s="95"/>
      <c r="G431" s="161">
        <v>242.785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32.25" outlineLevel="6" thickBot="1">
      <c r="A432" s="127" t="s">
        <v>329</v>
      </c>
      <c r="B432" s="92">
        <v>953</v>
      </c>
      <c r="C432" s="93" t="s">
        <v>20</v>
      </c>
      <c r="D432" s="93" t="s">
        <v>330</v>
      </c>
      <c r="E432" s="93" t="s">
        <v>5</v>
      </c>
      <c r="F432" s="93"/>
      <c r="G432" s="16">
        <f>G433</f>
        <v>154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16.5" outlineLevel="6" thickBot="1">
      <c r="A433" s="5" t="s">
        <v>129</v>
      </c>
      <c r="B433" s="21">
        <v>953</v>
      </c>
      <c r="C433" s="6" t="s">
        <v>20</v>
      </c>
      <c r="D433" s="6" t="s">
        <v>330</v>
      </c>
      <c r="E433" s="6" t="s">
        <v>128</v>
      </c>
      <c r="F433" s="6"/>
      <c r="G433" s="7">
        <f>G434</f>
        <v>154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16.5" outlineLevel="6" thickBot="1">
      <c r="A434" s="98" t="s">
        <v>90</v>
      </c>
      <c r="B434" s="94">
        <v>953</v>
      </c>
      <c r="C434" s="95" t="s">
        <v>20</v>
      </c>
      <c r="D434" s="95" t="s">
        <v>330</v>
      </c>
      <c r="E434" s="95" t="s">
        <v>91</v>
      </c>
      <c r="F434" s="95"/>
      <c r="G434" s="100">
        <v>154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126" t="s">
        <v>276</v>
      </c>
      <c r="B435" s="18">
        <v>953</v>
      </c>
      <c r="C435" s="39" t="s">
        <v>21</v>
      </c>
      <c r="D435" s="39" t="s">
        <v>6</v>
      </c>
      <c r="E435" s="39" t="s">
        <v>5</v>
      </c>
      <c r="F435" s="39"/>
      <c r="G435" s="162">
        <f>G436</f>
        <v>4143</v>
      </c>
      <c r="H435" s="32">
        <f aca="true" t="shared" si="73" ref="H435:X435">H436</f>
        <v>0</v>
      </c>
      <c r="I435" s="32">
        <f t="shared" si="73"/>
        <v>0</v>
      </c>
      <c r="J435" s="32">
        <f t="shared" si="73"/>
        <v>0</v>
      </c>
      <c r="K435" s="32">
        <f t="shared" si="73"/>
        <v>0</v>
      </c>
      <c r="L435" s="32">
        <f t="shared" si="73"/>
        <v>0</v>
      </c>
      <c r="M435" s="32">
        <f t="shared" si="73"/>
        <v>0</v>
      </c>
      <c r="N435" s="32">
        <f t="shared" si="73"/>
        <v>0</v>
      </c>
      <c r="O435" s="32">
        <f t="shared" si="73"/>
        <v>0</v>
      </c>
      <c r="P435" s="32">
        <f t="shared" si="73"/>
        <v>0</v>
      </c>
      <c r="Q435" s="32">
        <f t="shared" si="73"/>
        <v>0</v>
      </c>
      <c r="R435" s="32">
        <f t="shared" si="73"/>
        <v>0</v>
      </c>
      <c r="S435" s="32">
        <f t="shared" si="73"/>
        <v>0</v>
      </c>
      <c r="T435" s="32">
        <f t="shared" si="73"/>
        <v>0</v>
      </c>
      <c r="U435" s="32">
        <f t="shared" si="73"/>
        <v>0</v>
      </c>
      <c r="V435" s="32">
        <f t="shared" si="73"/>
        <v>0</v>
      </c>
      <c r="W435" s="32">
        <f t="shared" si="73"/>
        <v>0</v>
      </c>
      <c r="X435" s="67">
        <f t="shared" si="73"/>
        <v>82757.514</v>
      </c>
      <c r="Y435" s="59">
        <f>X435/G435*100</f>
        <v>1997.5262853005067</v>
      </c>
    </row>
    <row r="436" spans="1:25" ht="21.75" customHeight="1" outlineLevel="6" thickBot="1">
      <c r="A436" s="8" t="s">
        <v>365</v>
      </c>
      <c r="B436" s="19">
        <v>953</v>
      </c>
      <c r="C436" s="9" t="s">
        <v>21</v>
      </c>
      <c r="D436" s="9" t="s">
        <v>253</v>
      </c>
      <c r="E436" s="9" t="s">
        <v>5</v>
      </c>
      <c r="F436" s="9"/>
      <c r="G436" s="157">
        <f>G437+G449</f>
        <v>4143</v>
      </c>
      <c r="H436" s="26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44"/>
      <c r="X436" s="65">
        <v>82757.514</v>
      </c>
      <c r="Y436" s="59">
        <f>X436/G436*100</f>
        <v>1997.5262853005067</v>
      </c>
    </row>
    <row r="437" spans="1:25" ht="16.5" outlineLevel="6" thickBot="1">
      <c r="A437" s="104" t="s">
        <v>143</v>
      </c>
      <c r="B437" s="134">
        <v>953</v>
      </c>
      <c r="C437" s="93" t="s">
        <v>21</v>
      </c>
      <c r="D437" s="93" t="s">
        <v>265</v>
      </c>
      <c r="E437" s="93" t="s">
        <v>5</v>
      </c>
      <c r="F437" s="93"/>
      <c r="G437" s="159">
        <f>G438+G441+G444</f>
        <v>3550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</row>
    <row r="438" spans="1:25" ht="48" outlineLevel="6" thickBot="1">
      <c r="A438" s="104" t="s">
        <v>277</v>
      </c>
      <c r="B438" s="134">
        <v>953</v>
      </c>
      <c r="C438" s="93" t="s">
        <v>21</v>
      </c>
      <c r="D438" s="93" t="s">
        <v>278</v>
      </c>
      <c r="E438" s="93" t="s">
        <v>5</v>
      </c>
      <c r="F438" s="93"/>
      <c r="G438" s="159">
        <f>G439</f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32.25" outlineLevel="6" thickBot="1">
      <c r="A439" s="5" t="s">
        <v>107</v>
      </c>
      <c r="B439" s="21">
        <v>953</v>
      </c>
      <c r="C439" s="6" t="s">
        <v>21</v>
      </c>
      <c r="D439" s="6" t="s">
        <v>278</v>
      </c>
      <c r="E439" s="6" t="s">
        <v>101</v>
      </c>
      <c r="F439" s="6"/>
      <c r="G439" s="160">
        <f>G440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90" t="s">
        <v>109</v>
      </c>
      <c r="B440" s="94">
        <v>953</v>
      </c>
      <c r="C440" s="95" t="s">
        <v>21</v>
      </c>
      <c r="D440" s="95" t="s">
        <v>278</v>
      </c>
      <c r="E440" s="95" t="s">
        <v>103</v>
      </c>
      <c r="F440" s="95"/>
      <c r="G440" s="161"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48" outlineLevel="6" thickBot="1">
      <c r="A441" s="104" t="s">
        <v>279</v>
      </c>
      <c r="B441" s="134">
        <v>953</v>
      </c>
      <c r="C441" s="93" t="s">
        <v>21</v>
      </c>
      <c r="D441" s="93" t="s">
        <v>280</v>
      </c>
      <c r="E441" s="93" t="s">
        <v>5</v>
      </c>
      <c r="F441" s="93"/>
      <c r="G441" s="159">
        <f>G442</f>
        <v>700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5" t="s">
        <v>129</v>
      </c>
      <c r="B442" s="21">
        <v>953</v>
      </c>
      <c r="C442" s="6" t="s">
        <v>21</v>
      </c>
      <c r="D442" s="6" t="s">
        <v>280</v>
      </c>
      <c r="E442" s="6" t="s">
        <v>128</v>
      </c>
      <c r="F442" s="6"/>
      <c r="G442" s="160">
        <f>G443</f>
        <v>700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48" outlineLevel="6" thickBot="1">
      <c r="A443" s="98" t="s">
        <v>308</v>
      </c>
      <c r="B443" s="136">
        <v>953</v>
      </c>
      <c r="C443" s="95" t="s">
        <v>21</v>
      </c>
      <c r="D443" s="95" t="s">
        <v>280</v>
      </c>
      <c r="E443" s="95" t="s">
        <v>92</v>
      </c>
      <c r="F443" s="95"/>
      <c r="G443" s="161">
        <v>700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116" t="s">
        <v>281</v>
      </c>
      <c r="B444" s="92">
        <v>953</v>
      </c>
      <c r="C444" s="109" t="s">
        <v>21</v>
      </c>
      <c r="D444" s="109" t="s">
        <v>282</v>
      </c>
      <c r="E444" s="109" t="s">
        <v>5</v>
      </c>
      <c r="F444" s="109"/>
      <c r="G444" s="163">
        <f>G445+G448</f>
        <v>2850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32.25" outlineLevel="6" thickBot="1">
      <c r="A445" s="5" t="s">
        <v>107</v>
      </c>
      <c r="B445" s="21">
        <v>953</v>
      </c>
      <c r="C445" s="6" t="s">
        <v>21</v>
      </c>
      <c r="D445" s="6" t="s">
        <v>282</v>
      </c>
      <c r="E445" s="6" t="s">
        <v>101</v>
      </c>
      <c r="F445" s="6"/>
      <c r="G445" s="160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90" t="s">
        <v>109</v>
      </c>
      <c r="B446" s="94">
        <v>953</v>
      </c>
      <c r="C446" s="95" t="s">
        <v>21</v>
      </c>
      <c r="D446" s="95" t="s">
        <v>282</v>
      </c>
      <c r="E446" s="95" t="s">
        <v>103</v>
      </c>
      <c r="F446" s="95"/>
      <c r="G446" s="161"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16.5" outlineLevel="6" thickBot="1">
      <c r="A447" s="5" t="s">
        <v>129</v>
      </c>
      <c r="B447" s="21">
        <v>953</v>
      </c>
      <c r="C447" s="6" t="s">
        <v>21</v>
      </c>
      <c r="D447" s="6" t="s">
        <v>282</v>
      </c>
      <c r="E447" s="6" t="s">
        <v>128</v>
      </c>
      <c r="F447" s="6"/>
      <c r="G447" s="160">
        <f>G448</f>
        <v>2850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48" outlineLevel="6" thickBot="1">
      <c r="A448" s="101" t="s">
        <v>308</v>
      </c>
      <c r="B448" s="94">
        <v>953</v>
      </c>
      <c r="C448" s="95" t="s">
        <v>21</v>
      </c>
      <c r="D448" s="95" t="s">
        <v>282</v>
      </c>
      <c r="E448" s="95" t="s">
        <v>92</v>
      </c>
      <c r="F448" s="95"/>
      <c r="G448" s="161">
        <v>2850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152" t="s">
        <v>283</v>
      </c>
      <c r="B449" s="92">
        <v>953</v>
      </c>
      <c r="C449" s="93" t="s">
        <v>21</v>
      </c>
      <c r="D449" s="93" t="s">
        <v>284</v>
      </c>
      <c r="E449" s="93" t="s">
        <v>5</v>
      </c>
      <c r="F449" s="93"/>
      <c r="G449" s="159">
        <f>G450</f>
        <v>593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5" t="s">
        <v>133</v>
      </c>
      <c r="B450" s="21">
        <v>953</v>
      </c>
      <c r="C450" s="6" t="s">
        <v>21</v>
      </c>
      <c r="D450" s="6" t="s">
        <v>304</v>
      </c>
      <c r="E450" s="6" t="s">
        <v>131</v>
      </c>
      <c r="F450" s="6"/>
      <c r="G450" s="160">
        <f>G451</f>
        <v>593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90" t="s">
        <v>134</v>
      </c>
      <c r="B451" s="94">
        <v>953</v>
      </c>
      <c r="C451" s="95" t="s">
        <v>21</v>
      </c>
      <c r="D451" s="95" t="s">
        <v>304</v>
      </c>
      <c r="E451" s="95" t="s">
        <v>132</v>
      </c>
      <c r="F451" s="95"/>
      <c r="G451" s="161">
        <v>593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126" t="s">
        <v>35</v>
      </c>
      <c r="B452" s="18">
        <v>953</v>
      </c>
      <c r="C452" s="39" t="s">
        <v>14</v>
      </c>
      <c r="D452" s="39" t="s">
        <v>6</v>
      </c>
      <c r="E452" s="39" t="s">
        <v>5</v>
      </c>
      <c r="F452" s="39"/>
      <c r="G452" s="162">
        <f>G457+G453</f>
        <v>13736.089000000002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114" t="s">
        <v>144</v>
      </c>
      <c r="B453" s="19">
        <v>953</v>
      </c>
      <c r="C453" s="9" t="s">
        <v>14</v>
      </c>
      <c r="D453" s="9" t="s">
        <v>145</v>
      </c>
      <c r="E453" s="9" t="s">
        <v>5</v>
      </c>
      <c r="F453" s="39"/>
      <c r="G453" s="157">
        <f>G454</f>
        <v>6.189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32.25" outlineLevel="6" thickBot="1">
      <c r="A454" s="114" t="s">
        <v>146</v>
      </c>
      <c r="B454" s="19">
        <v>953</v>
      </c>
      <c r="C454" s="11" t="s">
        <v>14</v>
      </c>
      <c r="D454" s="11" t="s">
        <v>147</v>
      </c>
      <c r="E454" s="11" t="s">
        <v>5</v>
      </c>
      <c r="F454" s="39"/>
      <c r="G454" s="157">
        <f>G455</f>
        <v>6.189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96" t="s">
        <v>158</v>
      </c>
      <c r="B455" s="92">
        <v>953</v>
      </c>
      <c r="C455" s="93" t="s">
        <v>14</v>
      </c>
      <c r="D455" s="93" t="s">
        <v>159</v>
      </c>
      <c r="E455" s="93" t="s">
        <v>5</v>
      </c>
      <c r="F455" s="93"/>
      <c r="G455" s="147">
        <f>G456</f>
        <v>6.189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5" t="s">
        <v>118</v>
      </c>
      <c r="B456" s="21">
        <v>953</v>
      </c>
      <c r="C456" s="6" t="s">
        <v>14</v>
      </c>
      <c r="D456" s="6" t="s">
        <v>159</v>
      </c>
      <c r="E456" s="6" t="s">
        <v>346</v>
      </c>
      <c r="F456" s="6"/>
      <c r="G456" s="151">
        <v>6.189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80" t="s">
        <v>363</v>
      </c>
      <c r="B457" s="19">
        <v>953</v>
      </c>
      <c r="C457" s="11" t="s">
        <v>14</v>
      </c>
      <c r="D457" s="11" t="s">
        <v>253</v>
      </c>
      <c r="E457" s="11" t="s">
        <v>5</v>
      </c>
      <c r="F457" s="11"/>
      <c r="G457" s="158">
        <f>G458</f>
        <v>13729.900000000001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80" t="s">
        <v>283</v>
      </c>
      <c r="B458" s="19">
        <v>953</v>
      </c>
      <c r="C458" s="11" t="s">
        <v>14</v>
      </c>
      <c r="D458" s="11" t="s">
        <v>284</v>
      </c>
      <c r="E458" s="11" t="s">
        <v>5</v>
      </c>
      <c r="F458" s="11"/>
      <c r="G458" s="158">
        <f>G459</f>
        <v>13729.900000000001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96" t="s">
        <v>160</v>
      </c>
      <c r="B459" s="92">
        <v>953</v>
      </c>
      <c r="C459" s="93" t="s">
        <v>14</v>
      </c>
      <c r="D459" s="93" t="s">
        <v>285</v>
      </c>
      <c r="E459" s="93" t="s">
        <v>5</v>
      </c>
      <c r="F459" s="93"/>
      <c r="G459" s="159">
        <f>G460+G463+G466</f>
        <v>13729.900000000001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9.5" customHeight="1" outlineLevel="6" thickBot="1">
      <c r="A460" s="5" t="s">
        <v>120</v>
      </c>
      <c r="B460" s="21">
        <v>953</v>
      </c>
      <c r="C460" s="6" t="s">
        <v>14</v>
      </c>
      <c r="D460" s="6" t="s">
        <v>285</v>
      </c>
      <c r="E460" s="6" t="s">
        <v>119</v>
      </c>
      <c r="F460" s="6"/>
      <c r="G460" s="160">
        <f>G461+G462</f>
        <v>11651.45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90" t="s">
        <v>99</v>
      </c>
      <c r="B461" s="94">
        <v>953</v>
      </c>
      <c r="C461" s="95" t="s">
        <v>14</v>
      </c>
      <c r="D461" s="95" t="s">
        <v>285</v>
      </c>
      <c r="E461" s="95" t="s">
        <v>121</v>
      </c>
      <c r="F461" s="95"/>
      <c r="G461" s="161">
        <v>11651.45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32.25" outlineLevel="6" thickBot="1">
      <c r="A462" s="90" t="s">
        <v>100</v>
      </c>
      <c r="B462" s="94">
        <v>953</v>
      </c>
      <c r="C462" s="95" t="s">
        <v>14</v>
      </c>
      <c r="D462" s="95" t="s">
        <v>285</v>
      </c>
      <c r="E462" s="95" t="s">
        <v>122</v>
      </c>
      <c r="F462" s="95"/>
      <c r="G462" s="161">
        <v>0</v>
      </c>
      <c r="H462" s="31">
        <f aca="true" t="shared" si="74" ref="H462:X462">H463+H474</f>
        <v>0</v>
      </c>
      <c r="I462" s="31">
        <f t="shared" si="74"/>
        <v>0</v>
      </c>
      <c r="J462" s="31">
        <f t="shared" si="74"/>
        <v>0</v>
      </c>
      <c r="K462" s="31">
        <f t="shared" si="74"/>
        <v>0</v>
      </c>
      <c r="L462" s="31">
        <f t="shared" si="74"/>
        <v>0</v>
      </c>
      <c r="M462" s="31">
        <f t="shared" si="74"/>
        <v>0</v>
      </c>
      <c r="N462" s="31">
        <f t="shared" si="74"/>
        <v>0</v>
      </c>
      <c r="O462" s="31">
        <f t="shared" si="74"/>
        <v>0</v>
      </c>
      <c r="P462" s="31">
        <f t="shared" si="74"/>
        <v>0</v>
      </c>
      <c r="Q462" s="31">
        <f t="shared" si="74"/>
        <v>0</v>
      </c>
      <c r="R462" s="31">
        <f t="shared" si="74"/>
        <v>0</v>
      </c>
      <c r="S462" s="31">
        <f t="shared" si="74"/>
        <v>0</v>
      </c>
      <c r="T462" s="31">
        <f t="shared" si="74"/>
        <v>0</v>
      </c>
      <c r="U462" s="31">
        <f t="shared" si="74"/>
        <v>0</v>
      </c>
      <c r="V462" s="31">
        <f t="shared" si="74"/>
        <v>0</v>
      </c>
      <c r="W462" s="31">
        <f t="shared" si="74"/>
        <v>0</v>
      </c>
      <c r="X462" s="66">
        <f t="shared" si="74"/>
        <v>12003.04085</v>
      </c>
      <c r="Y462" s="59" t="e">
        <f>X462/G462*100</f>
        <v>#DIV/0!</v>
      </c>
    </row>
    <row r="463" spans="1:25" ht="32.25" outlineLevel="6" thickBot="1">
      <c r="A463" s="5" t="s">
        <v>107</v>
      </c>
      <c r="B463" s="21">
        <v>953</v>
      </c>
      <c r="C463" s="6" t="s">
        <v>14</v>
      </c>
      <c r="D463" s="6" t="s">
        <v>285</v>
      </c>
      <c r="E463" s="6" t="s">
        <v>101</v>
      </c>
      <c r="F463" s="6"/>
      <c r="G463" s="160">
        <f>G464+G465</f>
        <v>2002.45</v>
      </c>
      <c r="H463" s="32">
        <f aca="true" t="shared" si="75" ref="H463:X464">H464</f>
        <v>0</v>
      </c>
      <c r="I463" s="32">
        <f t="shared" si="75"/>
        <v>0</v>
      </c>
      <c r="J463" s="32">
        <f t="shared" si="75"/>
        <v>0</v>
      </c>
      <c r="K463" s="32">
        <f t="shared" si="75"/>
        <v>0</v>
      </c>
      <c r="L463" s="32">
        <f t="shared" si="75"/>
        <v>0</v>
      </c>
      <c r="M463" s="32">
        <f t="shared" si="75"/>
        <v>0</v>
      </c>
      <c r="N463" s="32">
        <f t="shared" si="75"/>
        <v>0</v>
      </c>
      <c r="O463" s="32">
        <f t="shared" si="75"/>
        <v>0</v>
      </c>
      <c r="P463" s="32">
        <f t="shared" si="75"/>
        <v>0</v>
      </c>
      <c r="Q463" s="32">
        <f t="shared" si="75"/>
        <v>0</v>
      </c>
      <c r="R463" s="32">
        <f t="shared" si="75"/>
        <v>0</v>
      </c>
      <c r="S463" s="32">
        <f t="shared" si="75"/>
        <v>0</v>
      </c>
      <c r="T463" s="32">
        <f t="shared" si="75"/>
        <v>0</v>
      </c>
      <c r="U463" s="32">
        <f t="shared" si="75"/>
        <v>0</v>
      </c>
      <c r="V463" s="32">
        <f t="shared" si="75"/>
        <v>0</v>
      </c>
      <c r="W463" s="32">
        <f t="shared" si="75"/>
        <v>0</v>
      </c>
      <c r="X463" s="67">
        <f t="shared" si="75"/>
        <v>12003.04085</v>
      </c>
      <c r="Y463" s="59">
        <f>X463/G463*100</f>
        <v>599.4177557492071</v>
      </c>
    </row>
    <row r="464" spans="1:25" ht="32.25" outlineLevel="6" thickBot="1">
      <c r="A464" s="90" t="s">
        <v>108</v>
      </c>
      <c r="B464" s="94">
        <v>953</v>
      </c>
      <c r="C464" s="95" t="s">
        <v>14</v>
      </c>
      <c r="D464" s="95" t="s">
        <v>285</v>
      </c>
      <c r="E464" s="95" t="s">
        <v>102</v>
      </c>
      <c r="F464" s="95"/>
      <c r="G464" s="161">
        <v>0</v>
      </c>
      <c r="H464" s="34">
        <f t="shared" si="75"/>
        <v>0</v>
      </c>
      <c r="I464" s="34">
        <f t="shared" si="75"/>
        <v>0</v>
      </c>
      <c r="J464" s="34">
        <f t="shared" si="75"/>
        <v>0</v>
      </c>
      <c r="K464" s="34">
        <f t="shared" si="75"/>
        <v>0</v>
      </c>
      <c r="L464" s="34">
        <f t="shared" si="75"/>
        <v>0</v>
      </c>
      <c r="M464" s="34">
        <f t="shared" si="75"/>
        <v>0</v>
      </c>
      <c r="N464" s="34">
        <f t="shared" si="75"/>
        <v>0</v>
      </c>
      <c r="O464" s="34">
        <f t="shared" si="75"/>
        <v>0</v>
      </c>
      <c r="P464" s="34">
        <f t="shared" si="75"/>
        <v>0</v>
      </c>
      <c r="Q464" s="34">
        <f t="shared" si="75"/>
        <v>0</v>
      </c>
      <c r="R464" s="34">
        <f t="shared" si="75"/>
        <v>0</v>
      </c>
      <c r="S464" s="34">
        <f t="shared" si="75"/>
        <v>0</v>
      </c>
      <c r="T464" s="34">
        <f t="shared" si="75"/>
        <v>0</v>
      </c>
      <c r="U464" s="34">
        <f t="shared" si="75"/>
        <v>0</v>
      </c>
      <c r="V464" s="34">
        <f t="shared" si="75"/>
        <v>0</v>
      </c>
      <c r="W464" s="34">
        <f t="shared" si="75"/>
        <v>0</v>
      </c>
      <c r="X464" s="68">
        <f t="shared" si="75"/>
        <v>12003.04085</v>
      </c>
      <c r="Y464" s="59" t="e">
        <f>X464/G464*100</f>
        <v>#DIV/0!</v>
      </c>
    </row>
    <row r="465" spans="1:25" ht="32.25" outlineLevel="6" thickBot="1">
      <c r="A465" s="90" t="s">
        <v>109</v>
      </c>
      <c r="B465" s="94">
        <v>953</v>
      </c>
      <c r="C465" s="95" t="s">
        <v>14</v>
      </c>
      <c r="D465" s="95" t="s">
        <v>285</v>
      </c>
      <c r="E465" s="95" t="s">
        <v>103</v>
      </c>
      <c r="F465" s="95"/>
      <c r="G465" s="161">
        <v>2002.45</v>
      </c>
      <c r="H465" s="26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44"/>
      <c r="X465" s="65">
        <v>12003.04085</v>
      </c>
      <c r="Y465" s="59">
        <f>X465/G465*100</f>
        <v>599.4177557492071</v>
      </c>
    </row>
    <row r="466" spans="1:25" ht="16.5" outlineLevel="6" thickBot="1">
      <c r="A466" s="5" t="s">
        <v>110</v>
      </c>
      <c r="B466" s="21">
        <v>953</v>
      </c>
      <c r="C466" s="6" t="s">
        <v>14</v>
      </c>
      <c r="D466" s="6" t="s">
        <v>285</v>
      </c>
      <c r="E466" s="6" t="s">
        <v>104</v>
      </c>
      <c r="F466" s="6"/>
      <c r="G466" s="160">
        <f>G467+G468</f>
        <v>76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90" t="s">
        <v>111</v>
      </c>
      <c r="B467" s="94">
        <v>953</v>
      </c>
      <c r="C467" s="95" t="s">
        <v>14</v>
      </c>
      <c r="D467" s="95" t="s">
        <v>285</v>
      </c>
      <c r="E467" s="95" t="s">
        <v>105</v>
      </c>
      <c r="F467" s="95"/>
      <c r="G467" s="161">
        <v>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90" t="s">
        <v>112</v>
      </c>
      <c r="B468" s="94">
        <v>953</v>
      </c>
      <c r="C468" s="95" t="s">
        <v>14</v>
      </c>
      <c r="D468" s="95" t="s">
        <v>285</v>
      </c>
      <c r="E468" s="95" t="s">
        <v>106</v>
      </c>
      <c r="F468" s="95"/>
      <c r="G468" s="161">
        <v>73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9.5" outlineLevel="6" thickBot="1">
      <c r="A469" s="110" t="s">
        <v>47</v>
      </c>
      <c r="B469" s="18">
        <v>953</v>
      </c>
      <c r="C469" s="14" t="s">
        <v>46</v>
      </c>
      <c r="D469" s="14" t="s">
        <v>6</v>
      </c>
      <c r="E469" s="14" t="s">
        <v>5</v>
      </c>
      <c r="F469" s="14"/>
      <c r="G469" s="156">
        <f>G471</f>
        <v>2433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126" t="s">
        <v>41</v>
      </c>
      <c r="B470" s="18">
        <v>953</v>
      </c>
      <c r="C470" s="39" t="s">
        <v>22</v>
      </c>
      <c r="D470" s="39" t="s">
        <v>6</v>
      </c>
      <c r="E470" s="39" t="s">
        <v>5</v>
      </c>
      <c r="F470" s="39"/>
      <c r="G470" s="162">
        <f>G471</f>
        <v>2433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114" t="s">
        <v>144</v>
      </c>
      <c r="B471" s="19">
        <v>953</v>
      </c>
      <c r="C471" s="9" t="s">
        <v>22</v>
      </c>
      <c r="D471" s="9" t="s">
        <v>145</v>
      </c>
      <c r="E471" s="9" t="s">
        <v>5</v>
      </c>
      <c r="F471" s="9"/>
      <c r="G471" s="157">
        <f>G472</f>
        <v>2433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4" t="s">
        <v>146</v>
      </c>
      <c r="B472" s="19">
        <v>953</v>
      </c>
      <c r="C472" s="11" t="s">
        <v>22</v>
      </c>
      <c r="D472" s="11" t="s">
        <v>147</v>
      </c>
      <c r="E472" s="11" t="s">
        <v>5</v>
      </c>
      <c r="F472" s="11"/>
      <c r="G472" s="158">
        <f>G473</f>
        <v>2433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63.75" outlineLevel="6" thickBot="1">
      <c r="A473" s="116" t="s">
        <v>286</v>
      </c>
      <c r="B473" s="92">
        <v>953</v>
      </c>
      <c r="C473" s="93" t="s">
        <v>22</v>
      </c>
      <c r="D473" s="93" t="s">
        <v>287</v>
      </c>
      <c r="E473" s="93" t="s">
        <v>5</v>
      </c>
      <c r="F473" s="93"/>
      <c r="G473" s="159">
        <f>G474</f>
        <v>2433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5" t="s">
        <v>133</v>
      </c>
      <c r="B474" s="21">
        <v>953</v>
      </c>
      <c r="C474" s="6" t="s">
        <v>22</v>
      </c>
      <c r="D474" s="6" t="s">
        <v>287</v>
      </c>
      <c r="E474" s="6" t="s">
        <v>131</v>
      </c>
      <c r="F474" s="6"/>
      <c r="G474" s="160">
        <f>G475</f>
        <v>2433</v>
      </c>
      <c r="H474" s="32">
        <f aca="true" t="shared" si="76" ref="H474:X474">H475</f>
        <v>0</v>
      </c>
      <c r="I474" s="32">
        <f t="shared" si="76"/>
        <v>0</v>
      </c>
      <c r="J474" s="32">
        <f t="shared" si="76"/>
        <v>0</v>
      </c>
      <c r="K474" s="32">
        <f t="shared" si="76"/>
        <v>0</v>
      </c>
      <c r="L474" s="32">
        <f t="shared" si="76"/>
        <v>0</v>
      </c>
      <c r="M474" s="32">
        <f t="shared" si="76"/>
        <v>0</v>
      </c>
      <c r="N474" s="32">
        <f t="shared" si="76"/>
        <v>0</v>
      </c>
      <c r="O474" s="32">
        <f t="shared" si="76"/>
        <v>0</v>
      </c>
      <c r="P474" s="32">
        <f t="shared" si="76"/>
        <v>0</v>
      </c>
      <c r="Q474" s="32">
        <f t="shared" si="76"/>
        <v>0</v>
      </c>
      <c r="R474" s="32">
        <f t="shared" si="76"/>
        <v>0</v>
      </c>
      <c r="S474" s="32">
        <f t="shared" si="76"/>
        <v>0</v>
      </c>
      <c r="T474" s="32">
        <f t="shared" si="76"/>
        <v>0</v>
      </c>
      <c r="U474" s="32">
        <f t="shared" si="76"/>
        <v>0</v>
      </c>
      <c r="V474" s="32">
        <f t="shared" si="76"/>
        <v>0</v>
      </c>
      <c r="W474" s="32">
        <f t="shared" si="76"/>
        <v>0</v>
      </c>
      <c r="X474" s="67">
        <f t="shared" si="76"/>
        <v>0</v>
      </c>
      <c r="Y474" s="59">
        <v>0</v>
      </c>
    </row>
    <row r="475" spans="1:25" ht="31.5" outlineLevel="6">
      <c r="A475" s="90" t="s">
        <v>134</v>
      </c>
      <c r="B475" s="94">
        <v>953</v>
      </c>
      <c r="C475" s="95" t="s">
        <v>22</v>
      </c>
      <c r="D475" s="95" t="s">
        <v>287</v>
      </c>
      <c r="E475" s="95" t="s">
        <v>132</v>
      </c>
      <c r="F475" s="95"/>
      <c r="G475" s="161">
        <v>2433</v>
      </c>
      <c r="H475" s="26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44"/>
      <c r="X475" s="65">
        <v>0</v>
      </c>
      <c r="Y475" s="59">
        <v>0</v>
      </c>
    </row>
    <row r="476" spans="1:25" ht="18.75">
      <c r="A476" s="48" t="s">
        <v>23</v>
      </c>
      <c r="B476" s="48"/>
      <c r="C476" s="48"/>
      <c r="D476" s="48"/>
      <c r="E476" s="48"/>
      <c r="F476" s="48"/>
      <c r="G476" s="149">
        <f>G362+G15</f>
        <v>556017.202</v>
      </c>
      <c r="H476" s="38" t="e">
        <f>#REF!+#REF!+H362+H15</f>
        <v>#REF!</v>
      </c>
      <c r="I476" s="38" t="e">
        <f>#REF!+#REF!+I362+I15</f>
        <v>#REF!</v>
      </c>
      <c r="J476" s="38" t="e">
        <f>#REF!+#REF!+J362+J15</f>
        <v>#REF!</v>
      </c>
      <c r="K476" s="38" t="e">
        <f>#REF!+#REF!+K362+K15</f>
        <v>#REF!</v>
      </c>
      <c r="L476" s="38" t="e">
        <f>#REF!+#REF!+L362+L15</f>
        <v>#REF!</v>
      </c>
      <c r="M476" s="38" t="e">
        <f>#REF!+#REF!+M362+M15</f>
        <v>#REF!</v>
      </c>
      <c r="N476" s="38" t="e">
        <f>#REF!+#REF!+N362+N15</f>
        <v>#REF!</v>
      </c>
      <c r="O476" s="38" t="e">
        <f>#REF!+#REF!+O362+O15</f>
        <v>#REF!</v>
      </c>
      <c r="P476" s="38" t="e">
        <f>#REF!+#REF!+P362+P15</f>
        <v>#REF!</v>
      </c>
      <c r="Q476" s="38" t="e">
        <f>#REF!+#REF!+Q362+Q15</f>
        <v>#REF!</v>
      </c>
      <c r="R476" s="38" t="e">
        <f>#REF!+#REF!+R362+R15</f>
        <v>#REF!</v>
      </c>
      <c r="S476" s="38" t="e">
        <f>#REF!+#REF!+S362+S15</f>
        <v>#REF!</v>
      </c>
      <c r="T476" s="38" t="e">
        <f>#REF!+#REF!+T362+T15</f>
        <v>#REF!</v>
      </c>
      <c r="U476" s="38" t="e">
        <f>#REF!+#REF!+U362+U15</f>
        <v>#REF!</v>
      </c>
      <c r="V476" s="38" t="e">
        <f>#REF!+#REF!+V362+V15</f>
        <v>#REF!</v>
      </c>
      <c r="W476" s="38" t="e">
        <f>#REF!+#REF!+W362+W15</f>
        <v>#REF!</v>
      </c>
      <c r="X476" s="76" t="e">
        <f>#REF!+#REF!+X362+X15</f>
        <v>#REF!</v>
      </c>
      <c r="Y476" s="56" t="e">
        <f>X476/G476*100</f>
        <v>#REF!</v>
      </c>
    </row>
    <row r="477" spans="1:23" ht="15.75">
      <c r="A477" s="1"/>
      <c r="B477" s="2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2015-05-26T22:50:07Z</cp:lastPrinted>
  <dcterms:created xsi:type="dcterms:W3CDTF">2008-11-11T04:53:42Z</dcterms:created>
  <dcterms:modified xsi:type="dcterms:W3CDTF">2015-05-28T06:28:14Z</dcterms:modified>
  <cp:category/>
  <cp:version/>
  <cp:contentType/>
  <cp:contentStatus/>
</cp:coreProperties>
</file>